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-12 Cap de Colla Mobilitat\"/>
    </mc:Choice>
  </mc:AlternateContent>
  <xr:revisionPtr revIDLastSave="0" documentId="13_ncr:1_{7FAB0C87-3280-457F-A6EF-1AA384A9A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H64" i="1"/>
  <c r="G64" i="1"/>
  <c r="F64" i="1"/>
  <c r="E64" i="1"/>
  <c r="I63" i="1"/>
  <c r="H63" i="1"/>
  <c r="G63" i="1"/>
  <c r="F63" i="1"/>
  <c r="E63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50" i="1"/>
  <c r="H50" i="1"/>
  <c r="G50" i="1"/>
  <c r="F50" i="1"/>
  <c r="E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F47" i="1"/>
  <c r="E47" i="1"/>
  <c r="I46" i="1"/>
  <c r="H46" i="1"/>
  <c r="G46" i="1"/>
  <c r="F46" i="1"/>
  <c r="E46" i="1"/>
  <c r="I45" i="1"/>
  <c r="H45" i="1"/>
  <c r="G45" i="1"/>
  <c r="F45" i="1"/>
  <c r="E45" i="1"/>
  <c r="I65" i="1" l="1"/>
  <c r="E65" i="1"/>
  <c r="H65" i="1"/>
  <c r="F65" i="1"/>
  <c r="G65" i="1"/>
  <c r="E66" i="1" l="1"/>
  <c r="F67" i="1" s="1"/>
  <c r="F29" i="1" l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72" i="1"/>
  <c r="F73" i="1"/>
  <c r="F74" i="1"/>
  <c r="F71" i="1"/>
  <c r="B3" i="3"/>
  <c r="A3" i="3"/>
  <c r="F75" i="1" l="1"/>
  <c r="F76" i="1" s="1"/>
  <c r="H3" i="3"/>
  <c r="G3" i="3"/>
  <c r="I3" i="3"/>
  <c r="J3" i="3"/>
  <c r="E3" i="3"/>
  <c r="L3" i="3" l="1"/>
  <c r="F39" i="1"/>
  <c r="D3" i="3" s="1"/>
  <c r="K3" i="3" l="1"/>
  <c r="F24" i="1"/>
  <c r="F40" i="1" s="1"/>
  <c r="F41" i="1" s="1"/>
  <c r="C3" i="3" l="1"/>
  <c r="F3" i="3" l="1"/>
  <c r="M3" i="3" s="1"/>
  <c r="F79" i="1"/>
  <c r="N3" i="3" s="1"/>
</calcChain>
</file>

<file path=xl/sharedStrings.xml><?xml version="1.0" encoding="utf-8"?>
<sst xmlns="http://schemas.openxmlformats.org/spreadsheetml/2006/main" count="66" uniqueCount="51">
  <si>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</si>
  <si>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</si>
  <si>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</si>
  <si>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</si>
  <si>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</si>
  <si>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</si>
  <si>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</si>
  <si>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</si>
  <si>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</si>
  <si>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</si>
  <si>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</si>
  <si>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</si>
  <si>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</si>
  <si>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</si>
  <si>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</si>
  <si>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</si>
  <si>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</si>
  <si>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</si>
  <si>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</si>
  <si>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</si>
  <si>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</si>
  <si>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</si>
  <si>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</si>
  <si>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</si>
  <si>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</si>
  <si>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</si>
  <si>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</si>
  <si>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t>A1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</si>
  <si>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</si>
  <si>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</si>
  <si>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</si>
  <si>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</si>
  <si>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</si>
  <si>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</si>
  <si>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</si>
  <si>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</si>
  <si>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</si>
  <si>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C) Per titulacions acadèmiques equivalents o superiors</t>
  </si>
  <si>
    <t>COGNOMS, NOM</t>
  </si>
  <si>
    <t>12-40h</t>
  </si>
  <si>
    <t>Comprovació</t>
  </si>
  <si>
    <t>A)  Experiència professional en funcions anàlogues a les del lloc a proveïr</t>
  </si>
  <si>
    <t>TOTAL EXPERIÈNCIA PROFESSIONAL (MÀXIM 7 PUNTS)</t>
  </si>
  <si>
    <t>0,40 x mes treballat o fracció</t>
  </si>
  <si>
    <t>0,30 x mes treballat o fracció</t>
  </si>
  <si>
    <t>TOTAL ACCIONS FORMATIVES (MÀXIM 2 PUNTS)</t>
  </si>
  <si>
    <t>FINS A 12 HORES</t>
  </si>
  <si>
    <t>Grau, llicenciatura o diplomatura</t>
  </si>
  <si>
    <t>CFGS família Edificació i obra civil</t>
  </si>
  <si>
    <t>CFGM família Edificació i obra civil</t>
  </si>
  <si>
    <t>TOTAL TITULACIONS ACADÈMIQUES (MÀXIM 1,5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</si>
</sst>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2" fontId="7" fillId="0" borderId="3" xfId="0" applyNumberFormat="1" applyFont="1" applyBorder="1" applyAlignment="1" applyProtection="1">
      <alignment vertical="center" wrapText="1"/>
      <protection locked="0"/>
    </xf>
    <xf numFmtId="2" fontId="7" fillId="0" borderId="5" xfId="0" applyNumberFormat="1" applyFont="1" applyBorder="1" applyAlignment="1" applyProtection="1">
      <alignment vertical="center" wrapText="1"/>
      <protection locked="0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2" fontId="4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2" fontId="9" fillId="6" borderId="9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70:J73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79"/>
  <sheetViews>
    <sheetView tabSelected="1" topLeftCell="A60" zoomScaleNormal="100" workbookViewId="0">
      <selection activeCell="D45" sqref="D45:D64"/>
    </sheetView>
  </sheetViews>
  <sheetFormatPr baseColWidth="10" defaultColWidth="11.42578125" defaultRowHeight="15" x14ac:dyDescent="0.25"/>
  <cols>
    <col min="1" max="1" width="10.28515625" style="9" customWidth="1"/>
    <col min="2" max="3" width="44.28515625" style="9" customWidth="1"/>
    <col min="4" max="5" width="14.5703125" style="1" customWidth="1"/>
    <col min="6" max="6" width="14.5703125" style="9" customWidth="1"/>
    <col min="7" max="9" width="13.5703125" style="9" customWidth="1"/>
    <col min="10" max="16384" width="11.42578125" style="9"/>
  </cols>
  <sheetData>
    <row r="1" spans="1:409" ht="24" x14ac:dyDescent="0.25">
      <c r="A1" s="63" t="s">
        <v>18</v>
      </c>
      <c r="B1" s="63"/>
      <c r="C1" s="63"/>
      <c r="D1" s="63"/>
      <c r="E1" s="63"/>
      <c r="F1" s="63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</row>
    <row r="3" spans="1:409" ht="15" customHeight="1" x14ac:dyDescent="0.25">
      <c r="A3" s="19" t="s">
        <v>0</v>
      </c>
      <c r="B3" s="20"/>
      <c r="C3" s="20"/>
      <c r="D3" s="20"/>
      <c r="E3" s="20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</row>
    <row r="4" spans="1:409" ht="20.100000000000001" customHeight="1" x14ac:dyDescent="0.25">
      <c r="A4" s="87"/>
      <c r="B4" s="88"/>
      <c r="C4" s="88"/>
      <c r="D4" s="88"/>
      <c r="E4" s="88"/>
      <c r="F4" s="89"/>
    </row>
    <row r="6" spans="1:409" s="30" customFormat="1" ht="15" customHeight="1" x14ac:dyDescent="0.25">
      <c r="A6" s="69" t="s">
        <v>38</v>
      </c>
      <c r="B6" s="70"/>
      <c r="C6" s="70"/>
      <c r="D6" s="45"/>
      <c r="E6" s="70" t="s">
        <v>1</v>
      </c>
      <c r="F6" s="90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</row>
    <row r="7" spans="1:409" ht="20.100000000000001" customHeight="1" x14ac:dyDescent="0.25">
      <c r="A7" s="71"/>
      <c r="B7" s="72"/>
      <c r="C7" s="72"/>
      <c r="D7" s="73"/>
      <c r="E7" s="46"/>
      <c r="F7" s="47"/>
    </row>
    <row r="8" spans="1:409" ht="15" customHeight="1" x14ac:dyDescent="0.25">
      <c r="A8" s="91" t="s">
        <v>2</v>
      </c>
      <c r="B8" s="91"/>
      <c r="C8" s="91"/>
      <c r="D8" s="91"/>
      <c r="E8" s="91"/>
      <c r="F8" s="9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4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77" t="s">
        <v>41</v>
      </c>
      <c r="B10" s="78"/>
      <c r="C10" s="78"/>
      <c r="D10" s="78"/>
      <c r="E10" s="78"/>
      <c r="F10" s="7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25">
      <c r="A11" s="92" t="s">
        <v>21</v>
      </c>
      <c r="B11" s="93"/>
      <c r="C11" s="93"/>
      <c r="D11" s="94" t="s">
        <v>43</v>
      </c>
      <c r="E11" s="94"/>
      <c r="F11" s="9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5" x14ac:dyDescent="0.25">
      <c r="A12" s="35" t="s">
        <v>3</v>
      </c>
      <c r="B12" s="35" t="s">
        <v>4</v>
      </c>
      <c r="C12" s="35" t="s">
        <v>5</v>
      </c>
      <c r="D12" s="35" t="s">
        <v>6</v>
      </c>
      <c r="E12" s="35" t="s">
        <v>7</v>
      </c>
      <c r="F12" s="35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25">
      <c r="A13" s="11">
        <v>1</v>
      </c>
      <c r="B13" s="56"/>
      <c r="C13" s="56"/>
      <c r="D13" s="4"/>
      <c r="E13" s="5"/>
      <c r="F13" s="25">
        <f>ROUND((E13-D13)/182,2)*0.4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1">
        <v>2</v>
      </c>
      <c r="B14" s="56"/>
      <c r="C14" s="56"/>
      <c r="D14" s="4"/>
      <c r="E14" s="5"/>
      <c r="F14" s="25">
        <f t="shared" ref="F14:F23" si="0">ROUND((E14-D14)/182,2)*0.4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1">
        <v>2</v>
      </c>
      <c r="B15" s="56"/>
      <c r="C15" s="56"/>
      <c r="D15" s="4"/>
      <c r="E15" s="5"/>
      <c r="F15" s="25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1">
        <v>3</v>
      </c>
      <c r="B16" s="56"/>
      <c r="C16" s="56"/>
      <c r="D16" s="4"/>
      <c r="E16" s="5"/>
      <c r="F16" s="25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1">
        <v>4</v>
      </c>
      <c r="B17" s="56"/>
      <c r="C17" s="56"/>
      <c r="D17" s="4"/>
      <c r="E17" s="5"/>
      <c r="F17" s="25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1">
        <v>5</v>
      </c>
      <c r="B18" s="56"/>
      <c r="C18" s="56"/>
      <c r="D18" s="4"/>
      <c r="E18" s="5"/>
      <c r="F18" s="25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1">
        <v>6</v>
      </c>
      <c r="B19" s="56"/>
      <c r="C19" s="56"/>
      <c r="D19" s="4"/>
      <c r="E19" s="5"/>
      <c r="F19" s="25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1">
        <v>7</v>
      </c>
      <c r="B20" s="56"/>
      <c r="C20" s="56"/>
      <c r="D20" s="4"/>
      <c r="E20" s="5"/>
      <c r="F20" s="25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1">
        <v>8</v>
      </c>
      <c r="B21" s="56"/>
      <c r="C21" s="56"/>
      <c r="D21" s="4"/>
      <c r="E21" s="5"/>
      <c r="F21" s="25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25">
      <c r="A22" s="11">
        <v>9</v>
      </c>
      <c r="B22" s="56"/>
      <c r="C22" s="56"/>
      <c r="D22" s="4"/>
      <c r="E22" s="5"/>
      <c r="F22" s="25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1">
        <v>10</v>
      </c>
      <c r="B23" s="56"/>
      <c r="C23" s="56"/>
      <c r="D23" s="4"/>
      <c r="E23" s="5"/>
      <c r="F23" s="25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.75" thickBot="1" x14ac:dyDescent="0.3">
      <c r="A24" s="14"/>
      <c r="B24" s="15"/>
      <c r="C24" s="15"/>
      <c r="D24" s="64" t="s">
        <v>11</v>
      </c>
      <c r="E24" s="65"/>
      <c r="F24" s="26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5" customHeight="1" x14ac:dyDescent="0.25">
      <c r="A25" s="8"/>
      <c r="B25" s="23"/>
      <c r="C25" s="23"/>
      <c r="D25" s="2"/>
      <c r="E25" s="2"/>
      <c r="F25" s="23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25">
      <c r="A26" s="92" t="s">
        <v>20</v>
      </c>
      <c r="B26" s="93"/>
      <c r="C26" s="93"/>
      <c r="D26" s="94" t="s">
        <v>44</v>
      </c>
      <c r="E26" s="94"/>
      <c r="F26" s="9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5" x14ac:dyDescent="0.25">
      <c r="A27" s="35" t="s">
        <v>3</v>
      </c>
      <c r="B27" s="35" t="s">
        <v>4</v>
      </c>
      <c r="C27" s="35" t="s">
        <v>5</v>
      </c>
      <c r="D27" s="35" t="s">
        <v>6</v>
      </c>
      <c r="E27" s="35" t="s">
        <v>7</v>
      </c>
      <c r="F27" s="35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1">
        <v>1</v>
      </c>
      <c r="B28" s="56"/>
      <c r="C28" s="59"/>
      <c r="D28" s="4"/>
      <c r="E28" s="5"/>
      <c r="F28" s="25">
        <f>ROUND((E28-D28)/182,2)*0.3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1">
        <v>2</v>
      </c>
      <c r="B29" s="56"/>
      <c r="C29" s="56"/>
      <c r="D29" s="4"/>
      <c r="E29" s="5"/>
      <c r="F29" s="25">
        <f t="shared" ref="F29:F38" si="1">ROUND((E29-D29)/182,2)*0.3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1">
        <v>2</v>
      </c>
      <c r="B30" s="56"/>
      <c r="C30" s="56"/>
      <c r="D30" s="4"/>
      <c r="E30" s="5"/>
      <c r="F30" s="25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1">
        <v>3</v>
      </c>
      <c r="B31" s="56"/>
      <c r="C31" s="56"/>
      <c r="D31" s="4"/>
      <c r="E31" s="5"/>
      <c r="F31" s="25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1">
        <v>4</v>
      </c>
      <c r="B32" s="56"/>
      <c r="C32" s="56"/>
      <c r="D32" s="4"/>
      <c r="E32" s="5"/>
      <c r="F32" s="25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10" x14ac:dyDescent="0.25">
      <c r="A33" s="11">
        <v>5</v>
      </c>
      <c r="B33" s="56"/>
      <c r="C33" s="56"/>
      <c r="D33" s="4"/>
      <c r="E33" s="5"/>
      <c r="F33" s="25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10" x14ac:dyDescent="0.25">
      <c r="A34" s="11">
        <v>6</v>
      </c>
      <c r="B34" s="56"/>
      <c r="C34" s="56"/>
      <c r="D34" s="4"/>
      <c r="E34" s="5"/>
      <c r="F34" s="25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10" x14ac:dyDescent="0.25">
      <c r="A35" s="11">
        <v>7</v>
      </c>
      <c r="B35" s="56"/>
      <c r="C35" s="56"/>
      <c r="D35" s="4"/>
      <c r="E35" s="5"/>
      <c r="F35" s="25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10" x14ac:dyDescent="0.25">
      <c r="A36" s="11">
        <v>8</v>
      </c>
      <c r="B36" s="56"/>
      <c r="C36" s="56"/>
      <c r="D36" s="4"/>
      <c r="E36" s="5"/>
      <c r="F36" s="25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10" x14ac:dyDescent="0.25">
      <c r="A37" s="11">
        <v>9</v>
      </c>
      <c r="B37" s="56"/>
      <c r="C37" s="56"/>
      <c r="D37" s="4"/>
      <c r="E37" s="5"/>
      <c r="F37" s="25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10" ht="15.75" thickBot="1" x14ac:dyDescent="0.3">
      <c r="A38" s="11">
        <v>10</v>
      </c>
      <c r="B38" s="56"/>
      <c r="C38" s="56"/>
      <c r="D38" s="4"/>
      <c r="E38" s="5"/>
      <c r="F38" s="25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10" ht="15.75" thickBot="1" x14ac:dyDescent="0.3">
      <c r="A39" s="14"/>
      <c r="B39" s="15"/>
      <c r="C39" s="15"/>
      <c r="D39" s="64" t="s">
        <v>11</v>
      </c>
      <c r="E39" s="65"/>
      <c r="F39" s="26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10" ht="15.75" thickBot="1" x14ac:dyDescent="0.3">
      <c r="A40" s="24"/>
      <c r="B40" s="6"/>
      <c r="C40" s="6"/>
      <c r="D40" s="6"/>
      <c r="E40" s="7"/>
      <c r="F40" s="10">
        <f>F24+F39</f>
        <v>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27"/>
      <c r="LK40" s="27"/>
      <c r="LL40" s="27"/>
      <c r="LM40" s="27"/>
      <c r="LN40" s="27"/>
      <c r="LO40" s="27"/>
      <c r="LP40" s="27"/>
      <c r="LQ40" s="27"/>
      <c r="LR40" s="27"/>
      <c r="LS40" s="27"/>
      <c r="LT40" s="27"/>
      <c r="LU40" s="27"/>
      <c r="LV40" s="27"/>
      <c r="LW40" s="27"/>
      <c r="LX40" s="27"/>
      <c r="LY40" s="27"/>
      <c r="LZ40" s="27"/>
      <c r="MA40" s="27"/>
      <c r="MB40" s="27"/>
      <c r="MC40" s="27"/>
      <c r="MD40" s="27"/>
      <c r="ME40" s="27"/>
      <c r="MF40" s="27"/>
      <c r="MG40" s="27"/>
      <c r="MH40" s="27"/>
      <c r="MI40" s="27"/>
      <c r="MJ40" s="27"/>
      <c r="MK40" s="27"/>
      <c r="ML40" s="27"/>
      <c r="MM40" s="27"/>
      <c r="MN40" s="27"/>
      <c r="MO40" s="27"/>
      <c r="MP40" s="27"/>
      <c r="MQ40" s="27"/>
      <c r="MR40" s="27"/>
      <c r="MS40" s="27"/>
      <c r="MT40" s="27"/>
      <c r="MU40" s="27"/>
      <c r="MV40" s="27"/>
      <c r="MW40" s="27"/>
      <c r="MX40" s="27"/>
      <c r="MY40" s="27"/>
      <c r="MZ40" s="27"/>
      <c r="NA40" s="27"/>
      <c r="NB40" s="27"/>
      <c r="NC40" s="27"/>
      <c r="ND40" s="27"/>
      <c r="NE40" s="27"/>
      <c r="NF40" s="27"/>
      <c r="NG40" s="27"/>
      <c r="NH40" s="27"/>
      <c r="NI40" s="27"/>
      <c r="NJ40" s="27"/>
      <c r="NK40" s="27"/>
      <c r="NL40" s="27"/>
      <c r="NM40" s="27"/>
      <c r="NN40" s="27"/>
      <c r="NO40" s="27"/>
      <c r="NP40" s="27"/>
      <c r="NQ40" s="27"/>
      <c r="NR40" s="27"/>
      <c r="NS40" s="27"/>
      <c r="NT40" s="27"/>
      <c r="NU40" s="27"/>
      <c r="NV40" s="27"/>
      <c r="NW40" s="27"/>
      <c r="NX40" s="27"/>
      <c r="NY40" s="27"/>
      <c r="NZ40" s="27"/>
      <c r="OA40" s="27"/>
      <c r="OB40" s="27"/>
      <c r="OC40" s="27"/>
      <c r="OD40" s="27"/>
      <c r="OE40" s="27"/>
      <c r="OF40" s="27"/>
      <c r="OG40" s="27"/>
      <c r="OH40" s="27"/>
      <c r="OI40" s="27"/>
      <c r="OJ40" s="27"/>
      <c r="OK40" s="27"/>
      <c r="OL40" s="27"/>
      <c r="OM40" s="27"/>
      <c r="ON40" s="27"/>
      <c r="OO40" s="27"/>
      <c r="OP40" s="27"/>
      <c r="OQ40" s="27"/>
      <c r="OR40" s="27"/>
      <c r="OS40" s="27"/>
    </row>
    <row r="41" spans="1:410" ht="23.25" customHeight="1" thickBot="1" x14ac:dyDescent="0.3">
      <c r="A41" s="74" t="s">
        <v>42</v>
      </c>
      <c r="B41" s="75"/>
      <c r="C41" s="75"/>
      <c r="D41" s="75"/>
      <c r="E41" s="76"/>
      <c r="F41" s="40">
        <f>IF(F40&gt;7,7,F40)</f>
        <v>0</v>
      </c>
    </row>
    <row r="43" spans="1:410" ht="30.75" customHeight="1" x14ac:dyDescent="0.25">
      <c r="A43" s="77" t="s">
        <v>22</v>
      </c>
      <c r="B43" s="78"/>
      <c r="C43" s="78"/>
      <c r="D43" s="78"/>
      <c r="E43" s="78"/>
      <c r="F43" s="78"/>
      <c r="G43" s="78"/>
      <c r="H43" s="78"/>
      <c r="I43" s="7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</row>
    <row r="44" spans="1:410" ht="22.5" x14ac:dyDescent="0.25">
      <c r="A44" s="3" t="s">
        <v>3</v>
      </c>
      <c r="B44" s="83" t="s">
        <v>9</v>
      </c>
      <c r="C44" s="83"/>
      <c r="D44" s="34" t="s">
        <v>10</v>
      </c>
      <c r="E44" s="36" t="s">
        <v>46</v>
      </c>
      <c r="F44" s="36" t="s">
        <v>17</v>
      </c>
      <c r="G44" s="36" t="s">
        <v>13</v>
      </c>
      <c r="H44" s="36" t="s">
        <v>14</v>
      </c>
      <c r="I44" s="37" t="s">
        <v>15</v>
      </c>
    </row>
    <row r="45" spans="1:410" x14ac:dyDescent="0.25">
      <c r="A45" s="11">
        <v>1</v>
      </c>
      <c r="B45" s="62"/>
      <c r="C45" s="62"/>
      <c r="D45" s="42"/>
      <c r="E45" s="25" t="str">
        <f>IF(AND(D45&gt;=1,D45&lt;=11),0.1,"")</f>
        <v/>
      </c>
      <c r="F45" s="25" t="str">
        <f>IF(AND(D45&gt;=12,D45&lt;=40),0.2,"")</f>
        <v/>
      </c>
      <c r="G45" s="25" t="str">
        <f>IF(AND(D45&gt;=41,D45&lt;=100),0.4,"")</f>
        <v/>
      </c>
      <c r="H45" s="25" t="str">
        <f>IF(AND(D45&gt;=101,D45&lt;=200),0.6,"")</f>
        <v/>
      </c>
      <c r="I45" s="25" t="str">
        <f>IF(D45&gt;=201,0.75,"")</f>
        <v/>
      </c>
    </row>
    <row r="46" spans="1:410" x14ac:dyDescent="0.25">
      <c r="A46" s="11">
        <v>2</v>
      </c>
      <c r="B46" s="62"/>
      <c r="C46" s="62"/>
      <c r="D46" s="42"/>
      <c r="E46" s="25" t="str">
        <f t="shared" ref="E46:E64" si="2">IF(AND(D46&gt;=1,D46&lt;=11),0.1,"")</f>
        <v/>
      </c>
      <c r="F46" s="25" t="str">
        <f t="shared" ref="F46:F64" si="3">IF(AND(D46&gt;=12,D46&lt;=40),0.2,"")</f>
        <v/>
      </c>
      <c r="G46" s="25" t="str">
        <f t="shared" ref="G46:G64" si="4">IF(AND(D46&gt;=41,D46&lt;=100),0.4,"")</f>
        <v/>
      </c>
      <c r="H46" s="25" t="str">
        <f t="shared" ref="H46:H64" si="5">IF(AND(D46&gt;=101,D46&lt;=200),0.6,"")</f>
        <v/>
      </c>
      <c r="I46" s="25" t="str">
        <f t="shared" ref="I46:I64" si="6">IF(D46&gt;=201,0.75,"")</f>
        <v/>
      </c>
    </row>
    <row r="47" spans="1:410" x14ac:dyDescent="0.25">
      <c r="A47" s="11">
        <v>3</v>
      </c>
      <c r="B47" s="62"/>
      <c r="C47" s="62"/>
      <c r="D47" s="42"/>
      <c r="E47" s="25" t="str">
        <f t="shared" si="2"/>
        <v/>
      </c>
      <c r="F47" s="25" t="str">
        <f t="shared" si="3"/>
        <v/>
      </c>
      <c r="G47" s="25" t="str">
        <f t="shared" si="4"/>
        <v/>
      </c>
      <c r="H47" s="25" t="str">
        <f t="shared" si="5"/>
        <v/>
      </c>
      <c r="I47" s="25" t="str">
        <f t="shared" si="6"/>
        <v/>
      </c>
    </row>
    <row r="48" spans="1:410" x14ac:dyDescent="0.25">
      <c r="A48" s="11">
        <v>4</v>
      </c>
      <c r="B48" s="62"/>
      <c r="C48" s="62"/>
      <c r="D48" s="42"/>
      <c r="E48" s="25" t="str">
        <f t="shared" si="2"/>
        <v/>
      </c>
      <c r="F48" s="25" t="str">
        <f t="shared" si="3"/>
        <v/>
      </c>
      <c r="G48" s="25" t="str">
        <f t="shared" si="4"/>
        <v/>
      </c>
      <c r="H48" s="25" t="str">
        <f t="shared" si="5"/>
        <v/>
      </c>
      <c r="I48" s="25" t="str">
        <f t="shared" si="6"/>
        <v/>
      </c>
    </row>
    <row r="49" spans="1:9" x14ac:dyDescent="0.25">
      <c r="A49" s="11">
        <v>5</v>
      </c>
      <c r="B49" s="62"/>
      <c r="C49" s="62"/>
      <c r="D49" s="42"/>
      <c r="E49" s="25" t="str">
        <f t="shared" si="2"/>
        <v/>
      </c>
      <c r="F49" s="25" t="str">
        <f t="shared" si="3"/>
        <v/>
      </c>
      <c r="G49" s="25" t="str">
        <f t="shared" si="4"/>
        <v/>
      </c>
      <c r="H49" s="25" t="str">
        <f t="shared" si="5"/>
        <v/>
      </c>
      <c r="I49" s="25" t="str">
        <f t="shared" si="6"/>
        <v/>
      </c>
    </row>
    <row r="50" spans="1:9" x14ac:dyDescent="0.25">
      <c r="A50" s="11">
        <v>6</v>
      </c>
      <c r="B50" s="62"/>
      <c r="C50" s="62"/>
      <c r="D50" s="42"/>
      <c r="E50" s="25" t="str">
        <f t="shared" si="2"/>
        <v/>
      </c>
      <c r="F50" s="25" t="str">
        <f t="shared" si="3"/>
        <v/>
      </c>
      <c r="G50" s="25" t="str">
        <f t="shared" si="4"/>
        <v/>
      </c>
      <c r="H50" s="25" t="str">
        <f t="shared" si="5"/>
        <v/>
      </c>
      <c r="I50" s="25" t="str">
        <f t="shared" si="6"/>
        <v/>
      </c>
    </row>
    <row r="51" spans="1:9" x14ac:dyDescent="0.25">
      <c r="A51" s="11">
        <v>7</v>
      </c>
      <c r="B51" s="62"/>
      <c r="C51" s="62"/>
      <c r="D51" s="42"/>
      <c r="E51" s="25" t="str">
        <f t="shared" si="2"/>
        <v/>
      </c>
      <c r="F51" s="25" t="str">
        <f t="shared" si="3"/>
        <v/>
      </c>
      <c r="G51" s="25" t="str">
        <f t="shared" si="4"/>
        <v/>
      </c>
      <c r="H51" s="25" t="str">
        <f t="shared" si="5"/>
        <v/>
      </c>
      <c r="I51" s="25" t="str">
        <f t="shared" si="6"/>
        <v/>
      </c>
    </row>
    <row r="52" spans="1:9" x14ac:dyDescent="0.25">
      <c r="A52" s="11">
        <v>8</v>
      </c>
      <c r="B52" s="62"/>
      <c r="C52" s="62"/>
      <c r="D52" s="42"/>
      <c r="E52" s="25" t="str">
        <f t="shared" si="2"/>
        <v/>
      </c>
      <c r="F52" s="25" t="str">
        <f t="shared" si="3"/>
        <v/>
      </c>
      <c r="G52" s="25" t="str">
        <f t="shared" si="4"/>
        <v/>
      </c>
      <c r="H52" s="25" t="str">
        <f t="shared" si="5"/>
        <v/>
      </c>
      <c r="I52" s="25" t="str">
        <f t="shared" si="6"/>
        <v/>
      </c>
    </row>
    <row r="53" spans="1:9" x14ac:dyDescent="0.25">
      <c r="A53" s="11">
        <v>9</v>
      </c>
      <c r="B53" s="62"/>
      <c r="C53" s="62"/>
      <c r="D53" s="42"/>
      <c r="E53" s="25" t="str">
        <f t="shared" si="2"/>
        <v/>
      </c>
      <c r="F53" s="25" t="str">
        <f t="shared" si="3"/>
        <v/>
      </c>
      <c r="G53" s="25" t="str">
        <f t="shared" si="4"/>
        <v/>
      </c>
      <c r="H53" s="25" t="str">
        <f t="shared" si="5"/>
        <v/>
      </c>
      <c r="I53" s="25" t="str">
        <f t="shared" si="6"/>
        <v/>
      </c>
    </row>
    <row r="54" spans="1:9" x14ac:dyDescent="0.25">
      <c r="A54" s="11">
        <v>10</v>
      </c>
      <c r="B54" s="62"/>
      <c r="C54" s="62"/>
      <c r="D54" s="42"/>
      <c r="E54" s="25" t="str">
        <f t="shared" si="2"/>
        <v/>
      </c>
      <c r="F54" s="25" t="str">
        <f t="shared" si="3"/>
        <v/>
      </c>
      <c r="G54" s="25" t="str">
        <f t="shared" si="4"/>
        <v/>
      </c>
      <c r="H54" s="25" t="str">
        <f t="shared" si="5"/>
        <v/>
      </c>
      <c r="I54" s="25" t="str">
        <f t="shared" si="6"/>
        <v/>
      </c>
    </row>
    <row r="55" spans="1:9" x14ac:dyDescent="0.25">
      <c r="A55" s="11">
        <v>11</v>
      </c>
      <c r="B55" s="62"/>
      <c r="C55" s="62"/>
      <c r="D55" s="42"/>
      <c r="E55" s="25" t="str">
        <f t="shared" si="2"/>
        <v/>
      </c>
      <c r="F55" s="25" t="str">
        <f t="shared" si="3"/>
        <v/>
      </c>
      <c r="G55" s="25" t="str">
        <f t="shared" si="4"/>
        <v/>
      </c>
      <c r="H55" s="25" t="str">
        <f t="shared" si="5"/>
        <v/>
      </c>
      <c r="I55" s="25" t="str">
        <f t="shared" si="6"/>
        <v/>
      </c>
    </row>
    <row r="56" spans="1:9" x14ac:dyDescent="0.25">
      <c r="A56" s="11">
        <v>12</v>
      </c>
      <c r="B56" s="62"/>
      <c r="C56" s="62"/>
      <c r="D56" s="42"/>
      <c r="E56" s="25" t="str">
        <f t="shared" si="2"/>
        <v/>
      </c>
      <c r="F56" s="25" t="str">
        <f t="shared" si="3"/>
        <v/>
      </c>
      <c r="G56" s="25" t="str">
        <f t="shared" si="4"/>
        <v/>
      </c>
      <c r="H56" s="25" t="str">
        <f t="shared" si="5"/>
        <v/>
      </c>
      <c r="I56" s="25" t="str">
        <f t="shared" si="6"/>
        <v/>
      </c>
    </row>
    <row r="57" spans="1:9" x14ac:dyDescent="0.25">
      <c r="A57" s="11">
        <v>13</v>
      </c>
      <c r="B57" s="62"/>
      <c r="C57" s="62"/>
      <c r="D57" s="42"/>
      <c r="E57" s="25" t="str">
        <f t="shared" si="2"/>
        <v/>
      </c>
      <c r="F57" s="25" t="str">
        <f t="shared" si="3"/>
        <v/>
      </c>
      <c r="G57" s="25" t="str">
        <f t="shared" si="4"/>
        <v/>
      </c>
      <c r="H57" s="25" t="str">
        <f t="shared" si="5"/>
        <v/>
      </c>
      <c r="I57" s="25" t="str">
        <f t="shared" si="6"/>
        <v/>
      </c>
    </row>
    <row r="58" spans="1:9" x14ac:dyDescent="0.25">
      <c r="A58" s="11">
        <v>14</v>
      </c>
      <c r="B58" s="62"/>
      <c r="C58" s="62"/>
      <c r="D58" s="42"/>
      <c r="E58" s="25" t="str">
        <f t="shared" si="2"/>
        <v/>
      </c>
      <c r="F58" s="25" t="str">
        <f t="shared" si="3"/>
        <v/>
      </c>
      <c r="G58" s="25" t="str">
        <f t="shared" si="4"/>
        <v/>
      </c>
      <c r="H58" s="25" t="str">
        <f t="shared" si="5"/>
        <v/>
      </c>
      <c r="I58" s="25" t="str">
        <f t="shared" si="6"/>
        <v/>
      </c>
    </row>
    <row r="59" spans="1:9" x14ac:dyDescent="0.25">
      <c r="A59" s="11">
        <v>15</v>
      </c>
      <c r="B59" s="62"/>
      <c r="C59" s="62"/>
      <c r="D59" s="42"/>
      <c r="E59" s="25" t="str">
        <f t="shared" si="2"/>
        <v/>
      </c>
      <c r="F59" s="25" t="str">
        <f t="shared" si="3"/>
        <v/>
      </c>
      <c r="G59" s="25" t="str">
        <f t="shared" si="4"/>
        <v/>
      </c>
      <c r="H59" s="25" t="str">
        <f t="shared" si="5"/>
        <v/>
      </c>
      <c r="I59" s="25" t="str">
        <f t="shared" si="6"/>
        <v/>
      </c>
    </row>
    <row r="60" spans="1:9" x14ac:dyDescent="0.25">
      <c r="A60" s="11">
        <v>16</v>
      </c>
      <c r="B60" s="62"/>
      <c r="C60" s="62"/>
      <c r="D60" s="42"/>
      <c r="E60" s="25" t="str">
        <f t="shared" si="2"/>
        <v/>
      </c>
      <c r="F60" s="25" t="str">
        <f t="shared" si="3"/>
        <v/>
      </c>
      <c r="G60" s="25" t="str">
        <f t="shared" si="4"/>
        <v/>
      </c>
      <c r="H60" s="25" t="str">
        <f t="shared" si="5"/>
        <v/>
      </c>
      <c r="I60" s="25" t="str">
        <f t="shared" si="6"/>
        <v/>
      </c>
    </row>
    <row r="61" spans="1:9" x14ac:dyDescent="0.25">
      <c r="A61" s="11">
        <v>17</v>
      </c>
      <c r="B61" s="62"/>
      <c r="C61" s="62"/>
      <c r="D61" s="42"/>
      <c r="E61" s="25" t="str">
        <f t="shared" si="2"/>
        <v/>
      </c>
      <c r="F61" s="25" t="str">
        <f t="shared" si="3"/>
        <v/>
      </c>
      <c r="G61" s="25" t="str">
        <f t="shared" si="4"/>
        <v/>
      </c>
      <c r="H61" s="25" t="str">
        <f t="shared" si="5"/>
        <v/>
      </c>
      <c r="I61" s="25" t="str">
        <f t="shared" si="6"/>
        <v/>
      </c>
    </row>
    <row r="62" spans="1:9" x14ac:dyDescent="0.25">
      <c r="A62" s="11">
        <v>18</v>
      </c>
      <c r="B62" s="62"/>
      <c r="C62" s="62"/>
      <c r="D62" s="42"/>
      <c r="E62" s="25" t="str">
        <f t="shared" si="2"/>
        <v/>
      </c>
      <c r="F62" s="25" t="str">
        <f t="shared" si="3"/>
        <v/>
      </c>
      <c r="G62" s="25" t="str">
        <f t="shared" si="4"/>
        <v/>
      </c>
      <c r="H62" s="25" t="str">
        <f t="shared" si="5"/>
        <v/>
      </c>
      <c r="I62" s="25" t="str">
        <f t="shared" si="6"/>
        <v/>
      </c>
    </row>
    <row r="63" spans="1:9" x14ac:dyDescent="0.25">
      <c r="A63" s="11">
        <v>19</v>
      </c>
      <c r="B63" s="62"/>
      <c r="C63" s="62"/>
      <c r="D63" s="42"/>
      <c r="E63" s="25" t="str">
        <f t="shared" si="2"/>
        <v/>
      </c>
      <c r="F63" s="25" t="str">
        <f t="shared" si="3"/>
        <v/>
      </c>
      <c r="G63" s="25" t="str">
        <f t="shared" si="4"/>
        <v/>
      </c>
      <c r="H63" s="25" t="str">
        <f t="shared" si="5"/>
        <v/>
      </c>
      <c r="I63" s="25" t="str">
        <f t="shared" si="6"/>
        <v/>
      </c>
    </row>
    <row r="64" spans="1:9" x14ac:dyDescent="0.25">
      <c r="A64" s="11">
        <v>20</v>
      </c>
      <c r="B64" s="62"/>
      <c r="C64" s="62"/>
      <c r="D64" s="42"/>
      <c r="E64" s="25" t="str">
        <f t="shared" si="2"/>
        <v/>
      </c>
      <c r="F64" s="25" t="str">
        <f t="shared" si="3"/>
        <v/>
      </c>
      <c r="G64" s="25" t="str">
        <f t="shared" si="4"/>
        <v/>
      </c>
      <c r="H64" s="25" t="str">
        <f t="shared" si="5"/>
        <v/>
      </c>
      <c r="I64" s="25" t="str">
        <f t="shared" si="6"/>
        <v/>
      </c>
    </row>
    <row r="65" spans="1:11" ht="15" customHeight="1" x14ac:dyDescent="0.25">
      <c r="A65" s="16"/>
      <c r="B65" s="17"/>
      <c r="C65" s="17"/>
      <c r="E65" s="31">
        <f>SUM(E45:E64)</f>
        <v>0</v>
      </c>
      <c r="F65" s="31">
        <f>SUM(F45:F64)</f>
        <v>0</v>
      </c>
      <c r="G65" s="31">
        <f>SUM(G45:G64)</f>
        <v>0</v>
      </c>
      <c r="H65" s="31">
        <f>SUM(H45:H64)</f>
        <v>0</v>
      </c>
      <c r="I65" s="31">
        <f>SUM(I45:I64)</f>
        <v>0</v>
      </c>
    </row>
    <row r="66" spans="1:11" ht="15.75" thickBot="1" x14ac:dyDescent="0.3">
      <c r="A66" s="81"/>
      <c r="B66" s="82"/>
      <c r="C66" s="82"/>
      <c r="D66" s="82"/>
      <c r="E66" s="80">
        <f>E65+F65+G65+H65+I65</f>
        <v>0</v>
      </c>
      <c r="F66" s="80"/>
      <c r="G66" s="80"/>
      <c r="H66" s="80"/>
      <c r="I66" s="80"/>
    </row>
    <row r="67" spans="1:11" ht="23.25" customHeight="1" thickBot="1" x14ac:dyDescent="0.3">
      <c r="A67" s="74" t="s">
        <v>45</v>
      </c>
      <c r="B67" s="75"/>
      <c r="C67" s="75"/>
      <c r="D67" s="75"/>
      <c r="E67" s="76"/>
      <c r="F67" s="48">
        <f>IF(E66&gt;2,2,E66)</f>
        <v>0</v>
      </c>
      <c r="G67" s="49"/>
      <c r="H67" s="49"/>
    </row>
    <row r="68" spans="1:11" x14ac:dyDescent="0.25">
      <c r="A68" s="8"/>
      <c r="B68" s="23"/>
      <c r="C68" s="23"/>
      <c r="D68" s="23"/>
      <c r="E68" s="23"/>
      <c r="F68" s="23"/>
      <c r="G68" s="23"/>
    </row>
    <row r="69" spans="1:11" ht="35.25" customHeight="1" x14ac:dyDescent="0.25">
      <c r="A69" s="77" t="s">
        <v>36</v>
      </c>
      <c r="B69" s="78"/>
      <c r="C69" s="78"/>
      <c r="D69" s="78"/>
      <c r="E69" s="78"/>
      <c r="F69" s="79"/>
      <c r="G69" s="105"/>
      <c r="H69" s="106"/>
      <c r="I69" s="107"/>
      <c r="J69" s="107"/>
      <c r="K69" s="107"/>
    </row>
    <row r="70" spans="1:11" x14ac:dyDescent="0.25">
      <c r="A70" s="66" t="s">
        <v>28</v>
      </c>
      <c r="B70" s="67"/>
      <c r="C70" s="67"/>
      <c r="D70" s="68"/>
      <c r="E70" s="38" t="s">
        <v>8</v>
      </c>
      <c r="F70" s="39" t="s">
        <v>16</v>
      </c>
      <c r="G70" s="107"/>
      <c r="H70" s="60" t="s">
        <v>24</v>
      </c>
      <c r="I70" s="60" t="s">
        <v>25</v>
      </c>
      <c r="J70" s="60" t="s">
        <v>26</v>
      </c>
      <c r="K70" s="107"/>
    </row>
    <row r="71" spans="1:11" x14ac:dyDescent="0.25">
      <c r="A71" s="11">
        <v>1</v>
      </c>
      <c r="B71" s="62"/>
      <c r="C71" s="62"/>
      <c r="D71" s="62"/>
      <c r="E71" s="41"/>
      <c r="F71" s="25" t="str">
        <f>IF(E71&lt;&gt;"",INDEX(T_barem_titulacio,MATCH(E71,L_titulacio,0),3),"")</f>
        <v/>
      </c>
      <c r="G71" s="107"/>
      <c r="H71" s="60" t="s">
        <v>47</v>
      </c>
      <c r="I71" s="60" t="s">
        <v>27</v>
      </c>
      <c r="J71" s="109">
        <v>1</v>
      </c>
      <c r="K71" s="107"/>
    </row>
    <row r="72" spans="1:11" x14ac:dyDescent="0.25">
      <c r="A72" s="11">
        <v>2</v>
      </c>
      <c r="B72" s="62"/>
      <c r="C72" s="62"/>
      <c r="D72" s="62"/>
      <c r="E72" s="41"/>
      <c r="F72" s="25" t="str">
        <f>IF(E72&lt;&gt;"",INDEX(T_barem_titulacio,MATCH(E72,L_titulacio,0),3),"")</f>
        <v/>
      </c>
      <c r="G72" s="107"/>
      <c r="H72" s="60" t="s">
        <v>48</v>
      </c>
      <c r="I72" s="60" t="s">
        <v>27</v>
      </c>
      <c r="J72" s="109">
        <v>0.5</v>
      </c>
      <c r="K72" s="107"/>
    </row>
    <row r="73" spans="1:11" x14ac:dyDescent="0.25">
      <c r="A73" s="11">
        <v>3</v>
      </c>
      <c r="B73" s="62"/>
      <c r="C73" s="62"/>
      <c r="D73" s="62"/>
      <c r="E73" s="41"/>
      <c r="F73" s="25" t="str">
        <f>IF(E73&lt;&gt;"",INDEX(T_barem_titulacio,MATCH(E73,L_titulacio,0),3),"")</f>
        <v/>
      </c>
      <c r="G73" s="107"/>
      <c r="H73" s="60" t="s">
        <v>49</v>
      </c>
      <c r="I73" s="60" t="s">
        <v>27</v>
      </c>
      <c r="J73" s="109">
        <v>0.25</v>
      </c>
      <c r="K73" s="107"/>
    </row>
    <row r="74" spans="1:11" x14ac:dyDescent="0.25">
      <c r="A74" s="11">
        <v>4</v>
      </c>
      <c r="B74" s="62"/>
      <c r="C74" s="62"/>
      <c r="D74" s="62"/>
      <c r="E74" s="41"/>
      <c r="F74" s="25" t="str">
        <f>IF(E74&lt;&gt;"",INDEX(T_barem_titulacio,MATCH(E74,L_titulacio,0),3),"")</f>
        <v/>
      </c>
      <c r="G74" s="107"/>
      <c r="H74" s="107"/>
      <c r="I74" s="107"/>
      <c r="J74" s="107"/>
      <c r="K74" s="107"/>
    </row>
    <row r="75" spans="1:11" ht="15.75" thickBot="1" x14ac:dyDescent="0.3">
      <c r="A75" s="32"/>
      <c r="B75" s="33"/>
      <c r="C75" s="33"/>
      <c r="D75" s="33"/>
      <c r="E75" s="33"/>
      <c r="F75" s="61">
        <f>SUM(F71:F74)</f>
        <v>0</v>
      </c>
      <c r="G75" s="57"/>
      <c r="H75" s="57"/>
      <c r="I75" s="57"/>
      <c r="J75" s="57"/>
      <c r="K75" s="57"/>
    </row>
    <row r="76" spans="1:11" ht="23.25" customHeight="1" thickBot="1" x14ac:dyDescent="0.3">
      <c r="A76" s="74" t="s">
        <v>50</v>
      </c>
      <c r="B76" s="75"/>
      <c r="C76" s="75"/>
      <c r="D76" s="75"/>
      <c r="E76" s="76"/>
      <c r="F76" s="108">
        <f>IF(F75&gt;1.5,1.5,F75)</f>
        <v>0</v>
      </c>
      <c r="G76" s="57"/>
      <c r="H76" s="58"/>
      <c r="I76" s="57"/>
      <c r="J76" s="57"/>
      <c r="K76" s="57"/>
    </row>
    <row r="77" spans="1:11" x14ac:dyDescent="0.25">
      <c r="A77" s="12"/>
      <c r="B77" s="12"/>
      <c r="C77" s="12"/>
      <c r="D77" s="12"/>
      <c r="E77" s="13"/>
      <c r="F77" s="13"/>
      <c r="G77" s="57"/>
      <c r="H77" s="57"/>
      <c r="I77" s="57"/>
      <c r="J77" s="57"/>
      <c r="K77" s="57"/>
    </row>
    <row r="78" spans="1:11" ht="15.75" thickBot="1" x14ac:dyDescent="0.3">
      <c r="A78" s="28"/>
      <c r="B78" s="29"/>
      <c r="C78" s="29"/>
      <c r="D78" s="29"/>
      <c r="E78" s="27"/>
      <c r="F78" s="27"/>
    </row>
    <row r="79" spans="1:11" ht="37.5" customHeight="1" thickBot="1" x14ac:dyDescent="0.3">
      <c r="A79" s="84" t="s">
        <v>23</v>
      </c>
      <c r="B79" s="85"/>
      <c r="C79" s="85"/>
      <c r="D79" s="85"/>
      <c r="E79" s="86"/>
      <c r="F79" s="55">
        <f>F41+F67+F76</f>
        <v>0</v>
      </c>
    </row>
  </sheetData>
  <sheetProtection algorithmName="SHA-512" hashValue="j7C4Ld6eMYTSGT/HvDm2bm9OF2Z8YsCZG8vlX3erGmG0caZzFa1YL+dYQPpmYPM4JaM2cIVff7uKJVvDNe3wew==" saltValue="K01h/N8jasxsOAwazNEy8Q==" spinCount="100000" sheet="1" objects="1" scenarios="1"/>
  <protectedRanges>
    <protectedRange sqref="A4:F4" name="Rango1"/>
  </protectedRanges>
  <mergeCells count="47">
    <mergeCell ref="B64:C64"/>
    <mergeCell ref="A66:D66"/>
    <mergeCell ref="E66:I66"/>
    <mergeCell ref="A43:I43"/>
    <mergeCell ref="B44:C44"/>
    <mergeCell ref="B59:C59"/>
    <mergeCell ref="B60:C60"/>
    <mergeCell ref="B61:C61"/>
    <mergeCell ref="A4:F4"/>
    <mergeCell ref="E6:F6"/>
    <mergeCell ref="A41:E41"/>
    <mergeCell ref="A8:F8"/>
    <mergeCell ref="A10:F10"/>
    <mergeCell ref="A11:C11"/>
    <mergeCell ref="D11:F11"/>
    <mergeCell ref="A26:C26"/>
    <mergeCell ref="D26:F26"/>
    <mergeCell ref="B63:C63"/>
    <mergeCell ref="B54:C54"/>
    <mergeCell ref="B55:C55"/>
    <mergeCell ref="B56:C56"/>
    <mergeCell ref="B57:C57"/>
    <mergeCell ref="B58:C58"/>
    <mergeCell ref="B62:C62"/>
    <mergeCell ref="B49:C49"/>
    <mergeCell ref="B50:C50"/>
    <mergeCell ref="B51:C51"/>
    <mergeCell ref="B52:C52"/>
    <mergeCell ref="B53:C53"/>
    <mergeCell ref="B73:D73"/>
    <mergeCell ref="B74:D74"/>
    <mergeCell ref="A76:E76"/>
    <mergeCell ref="A79:E79"/>
    <mergeCell ref="A69:F69"/>
    <mergeCell ref="B71:D71"/>
    <mergeCell ref="B72:D72"/>
    <mergeCell ref="A1:F1"/>
    <mergeCell ref="D24:E24"/>
    <mergeCell ref="D39:E39"/>
    <mergeCell ref="A70:D70"/>
    <mergeCell ref="A6:C6"/>
    <mergeCell ref="A7:D7"/>
    <mergeCell ref="A67:E67"/>
    <mergeCell ref="B45:C45"/>
    <mergeCell ref="B46:C46"/>
    <mergeCell ref="B47:C47"/>
    <mergeCell ref="B48:C48"/>
  </mergeCells>
  <dataValidations count="1">
    <dataValidation type="list" allowBlank="1" showInputMessage="1" showErrorMessage="1" sqref="E71:E74" xr:uid="{00000000-0002-0000-0000-000000000000}">
      <formula1>$H$71:$H$73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2" max="12" width="21.85546875" customWidth="1"/>
  </cols>
  <sheetData>
    <row r="1" spans="1:14" ht="15.75" customHeight="1" x14ac:dyDescent="0.25">
      <c r="A1" s="98" t="s">
        <v>34</v>
      </c>
      <c r="B1" s="98" t="s">
        <v>1</v>
      </c>
      <c r="C1" s="43" t="s">
        <v>29</v>
      </c>
      <c r="D1" s="43" t="s">
        <v>35</v>
      </c>
      <c r="E1" s="43" t="s">
        <v>30</v>
      </c>
      <c r="F1" s="100" t="s">
        <v>11</v>
      </c>
      <c r="G1" s="44" t="s">
        <v>39</v>
      </c>
      <c r="H1" s="43" t="s">
        <v>31</v>
      </c>
      <c r="I1" s="43" t="s">
        <v>32</v>
      </c>
      <c r="J1" s="43" t="s">
        <v>33</v>
      </c>
      <c r="K1" s="100" t="s">
        <v>11</v>
      </c>
      <c r="L1" s="101" t="s">
        <v>37</v>
      </c>
      <c r="M1" s="96" t="s">
        <v>11</v>
      </c>
      <c r="N1" s="96" t="s">
        <v>40</v>
      </c>
    </row>
    <row r="2" spans="1:14" ht="26.25" customHeight="1" x14ac:dyDescent="0.25">
      <c r="A2" s="99"/>
      <c r="B2" s="99"/>
      <c r="C2" s="101" t="s">
        <v>19</v>
      </c>
      <c r="D2" s="101"/>
      <c r="E2" s="101"/>
      <c r="F2" s="100"/>
      <c r="G2" s="102" t="s">
        <v>22</v>
      </c>
      <c r="H2" s="103"/>
      <c r="I2" s="103"/>
      <c r="J2" s="104"/>
      <c r="K2" s="100"/>
      <c r="L2" s="101"/>
      <c r="M2" s="97"/>
      <c r="N2" s="97"/>
    </row>
    <row r="3" spans="1:14" x14ac:dyDescent="0.25">
      <c r="A3" s="50">
        <f>'MÈRITS '!A7:B7</f>
        <v>0</v>
      </c>
      <c r="B3" s="51">
        <f>'MÈRITS '!E7</f>
        <v>0</v>
      </c>
      <c r="C3" s="52">
        <f>'MÈRITS '!F24</f>
        <v>0</v>
      </c>
      <c r="D3" s="52">
        <f>'MÈRITS '!F39</f>
        <v>0</v>
      </c>
      <c r="E3" s="52" t="e">
        <f>'MÈRITS '!#REF!</f>
        <v>#REF!</v>
      </c>
      <c r="F3" s="53">
        <f>'MÈRITS '!F41</f>
        <v>0</v>
      </c>
      <c r="G3" s="54" t="e">
        <f>'MÈRITS '!#REF!</f>
        <v>#REF!</v>
      </c>
      <c r="H3" s="54" t="e">
        <f>'MÈRITS '!#REF!</f>
        <v>#REF!</v>
      </c>
      <c r="I3" s="54" t="e">
        <f>'MÈRITS '!#REF!</f>
        <v>#REF!</v>
      </c>
      <c r="J3" s="54" t="e">
        <f>'MÈRITS '!#REF!</f>
        <v>#REF!</v>
      </c>
      <c r="K3" s="53">
        <f>'MÈRITS '!F67</f>
        <v>0</v>
      </c>
      <c r="L3" s="53">
        <f>'MÈRITS '!F76</f>
        <v>0</v>
      </c>
      <c r="M3" s="53">
        <f>L3+K3+F3</f>
        <v>0</v>
      </c>
      <c r="N3" s="53">
        <f>'MÈRITS '!F79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2024-06-12T10:43:34Z</dcterms:modified>
</cp:coreProperties>
</file>