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3\23-C_PAMO_PE-PROMINT23-6 Sergent\"/>
    </mc:Choice>
  </mc:AlternateContent>
  <xr:revisionPtr revIDLastSave="0" documentId="13_ncr:1_{C12FDE80-3175-4AA2-A0D8-2C563D156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ÈRITS" sheetId="2" r:id="rId1"/>
    <sheet name="Hoja2" sheetId="4" state="hidden" r:id="rId2"/>
  </sheets>
  <definedNames>
    <definedName name="_xlnm.Print_Area" localSheetId="0">MÈRITS!$A$1:$H$121</definedName>
    <definedName name="L_nivell">Tabla1[Columna1]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4" i="2" l="1"/>
  <c r="G116" i="2" l="1"/>
  <c r="E67" i="2"/>
  <c r="E44" i="2"/>
  <c r="G14" i="2"/>
  <c r="G15" i="2"/>
  <c r="G16" i="2"/>
  <c r="G17" i="2"/>
  <c r="G23" i="2"/>
  <c r="G24" i="2"/>
  <c r="G25" i="2"/>
  <c r="G26" i="2"/>
  <c r="G22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H67" i="2"/>
  <c r="G67" i="2"/>
  <c r="F67" i="2"/>
  <c r="E43" i="2"/>
  <c r="F43" i="2"/>
  <c r="G43" i="2"/>
  <c r="H43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H42" i="2"/>
  <c r="G42" i="2"/>
  <c r="F42" i="2"/>
  <c r="E42" i="2"/>
  <c r="G13" i="2"/>
  <c r="G18" i="2" l="1"/>
  <c r="G27" i="2"/>
  <c r="E87" i="2"/>
  <c r="G117" i="2"/>
  <c r="F87" i="2"/>
  <c r="G87" i="2"/>
  <c r="H87" i="2"/>
  <c r="G95" i="2"/>
  <c r="G96" i="2" s="1"/>
  <c r="E62" i="2"/>
  <c r="H62" i="2"/>
  <c r="F62" i="2"/>
  <c r="G62" i="2"/>
  <c r="G28" i="2" l="1"/>
  <c r="G30" i="2" s="1"/>
  <c r="E88" i="2"/>
  <c r="E63" i="2"/>
  <c r="D89" i="2" l="1"/>
  <c r="G90" i="2" s="1"/>
  <c r="G35" i="2"/>
  <c r="G34" i="2"/>
  <c r="F36" i="2" l="1"/>
  <c r="F37" i="2" l="1"/>
  <c r="G120" i="2" s="1"/>
  <c r="G121" i="2" l="1"/>
</calcChain>
</file>

<file path=xl/sharedStrings.xml><?xml version="1.0" encoding="utf-8"?>
<sst xmlns="http://schemas.openxmlformats.org/spreadsheetml/2006/main" count="70" uniqueCount="54">
  <si>
    <t>PROCES SELECTIU</t>
  </si>
  <si>
    <t>COGNOMS</t>
  </si>
  <si>
    <t>NOM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</si>
  <si>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</si>
  <si>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</si>
  <si>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</si>
  <si>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</si>
  <si>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DATA D'INICI</t>
  </si>
  <si>
    <t>DATA FI</t>
  </si>
  <si>
    <t>Formulari de valoració prèvia de mèrits per formació</t>
  </si>
  <si>
    <t>Barem</t>
  </si>
  <si>
    <t>NOM DE L'ACCIÓ FORMATIVA</t>
  </si>
  <si>
    <t>NÚM. D'HORES</t>
  </si>
  <si>
    <t xml:space="preserve"> </t>
  </si>
  <si>
    <t>NO</t>
  </si>
  <si>
    <t>TOTAL</t>
  </si>
  <si>
    <t>Punts</t>
  </si>
  <si>
    <t>TOTAL TITULACIONS ACADÈMIQUES (MÀXIM 1,5 PUNTS)</t>
  </si>
  <si>
    <t>Puntuació</t>
  </si>
  <si>
    <t>Doctorat</t>
  </si>
  <si>
    <t>PROMOCIÓ INTERNA UNA PLAÇA DE SERGENT</t>
  </si>
  <si>
    <t>TOTAL EXPERIÈNCIA PROFESSIONAL (MÀXIM 3 PUNTS)</t>
  </si>
  <si>
    <t xml:space="preserve">B) TITULACIONS ACADÈMIQUES </t>
  </si>
  <si>
    <t>A1</t>
  </si>
  <si>
    <t>A2</t>
  </si>
  <si>
    <t>TOTAL TITULACIONS ACADÈMIQUES</t>
  </si>
  <si>
    <t>MÀXIM 1,5 PUNTS</t>
  </si>
  <si>
    <t>C1) Formació cursos ISPC</t>
  </si>
  <si>
    <t xml:space="preserve">TOTAL CATALÀ </t>
  </si>
  <si>
    <t>TOTAL MÈRITS POLICIALS</t>
  </si>
  <si>
    <t>C2) Assistència a seminaris, jornades o altres activitats formatives d'interés policial</t>
  </si>
  <si>
    <t>TOTAL FORMACIÓ C1</t>
  </si>
  <si>
    <t>TOTAL FORMACIÓ MÀXIM 3 PUNTS</t>
  </si>
  <si>
    <t>E) Mèrits policials (màxim 2 punts)</t>
  </si>
  <si>
    <t>TOTAL MÈRITS POLICIALS MÀXIM 2 PUNTS</t>
  </si>
  <si>
    <t>D) Coneixement llengua catalana (màxim 1 punt)</t>
  </si>
  <si>
    <t>TOTAL CATALÀ MÀXIM 1 PUNT</t>
  </si>
  <si>
    <t>COS POLICIAL</t>
  </si>
  <si>
    <t>21 - 40 h</t>
  </si>
  <si>
    <t>41 - 100 h</t>
  </si>
  <si>
    <t>&gt; 100 h</t>
  </si>
  <si>
    <t>&lt; 21 h</t>
  </si>
  <si>
    <t>TOTAL FORMACIÓ C2</t>
  </si>
  <si>
    <t>TOTAL A.1</t>
  </si>
  <si>
    <t>A. EXPERIÈNCIA PROFESSIONAL</t>
  </si>
  <si>
    <t>A.2. Per serveis policials prestats com a CAPORAL d'altres cossos  (0,20 punts * semestre treballat)</t>
  </si>
  <si>
    <t>A.1. Per serveis policials prestats com a CAPORAL a Olesa, superiors als 2 anys establerts com a requisit específic  (0,40 punts * semestre treballat)</t>
  </si>
  <si>
    <t>TOTAL A.2</t>
  </si>
  <si>
    <t>SUMATORI MÈRITS</t>
  </si>
  <si>
    <t>TOTAL MÈRITS (MÀXIM 10 PUNTS)</t>
  </si>
  <si>
    <t>Nivell suficiència C1</t>
  </si>
  <si>
    <t>Nivell superior C2</t>
  </si>
  <si>
    <t>Columna1</t>
  </si>
  <si>
    <t>Columna2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</si>
</sst>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i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3"/>
      <color theme="1"/>
      <name val="Verdana"/>
      <family val="2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Verdana"/>
      <family val="2"/>
    </font>
    <font>
      <sz val="12"/>
      <color theme="1"/>
      <name val="Verdana"/>
      <family val="2"/>
    </font>
    <font>
      <i/>
      <sz val="12"/>
      <color theme="1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9"/>
      <color theme="1" tint="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3" fillId="4" borderId="1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6" fillId="4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2" fontId="14" fillId="2" borderId="8" xfId="0" applyNumberFormat="1" applyFont="1" applyFill="1" applyBorder="1" applyAlignment="1">
      <alignment horizontal="center" vertical="center"/>
    </xf>
    <xf numFmtId="2" fontId="20" fillId="2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5" fillId="4" borderId="14" xfId="0" applyNumberFormat="1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vertical="center"/>
    </xf>
    <xf numFmtId="2" fontId="22" fillId="4" borderId="8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 applyProtection="1">
      <alignment horizontal="left"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left" vertical="center" shrinkToFit="1"/>
    </xf>
    <xf numFmtId="0" fontId="16" fillId="5" borderId="25" xfId="0" applyFont="1" applyFill="1" applyBorder="1" applyAlignment="1">
      <alignment horizontal="left" vertical="center" shrinkToFit="1"/>
    </xf>
    <xf numFmtId="0" fontId="3" fillId="5" borderId="24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 shrinkToFit="1"/>
    </xf>
    <xf numFmtId="0" fontId="16" fillId="5" borderId="0" xfId="0" applyFont="1" applyFill="1" applyAlignment="1">
      <alignment horizontal="left" vertical="center" wrapText="1" shrinkToFit="1"/>
    </xf>
    <xf numFmtId="14" fontId="5" fillId="0" borderId="1" xfId="0" applyNumberFormat="1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2" fontId="3" fillId="4" borderId="12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center" vertical="center"/>
    </xf>
    <xf numFmtId="2" fontId="3" fillId="4" borderId="22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20" fillId="2" borderId="12" xfId="0" applyFont="1" applyFill="1" applyBorder="1" applyAlignment="1">
      <alignment horizontal="right" vertical="center"/>
    </xf>
    <xf numFmtId="0" fontId="20" fillId="2" borderId="13" xfId="0" applyFont="1" applyFill="1" applyBorder="1" applyAlignment="1">
      <alignment horizontal="right" vertical="center"/>
    </xf>
    <xf numFmtId="0" fontId="20" fillId="2" borderId="26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F4AF0C-EC5A-4A0E-892C-EB5911D2105A}" name="Tabla1" displayName="Tabla1" ref="A1:B3" totalsRowShown="0" headerRowDxfId="3" dataDxfId="2">
  <autoFilter ref="A1:B3" xr:uid="{47F4AF0C-EC5A-4A0E-892C-EB5911D2105A}"/>
  <tableColumns count="2">
    <tableColumn id="1" xr3:uid="{08D388D6-70FB-4ADA-BD59-6F80E5F8A51D}" name="Columna1" dataDxfId="1"/>
    <tableColumn id="2" xr3:uid="{C053D8DD-EFE4-49D7-A52B-26C0E8EB9497}" name="Columna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OS123"/>
  <sheetViews>
    <sheetView tabSelected="1" topLeftCell="A117" zoomScaleNormal="100" workbookViewId="0">
      <selection activeCell="C98" sqref="C98"/>
    </sheetView>
  </sheetViews>
  <sheetFormatPr baseColWidth="10" defaultColWidth="11.42578125" defaultRowHeight="15" x14ac:dyDescent="0.25"/>
  <cols>
    <col min="1" max="1" width="8" style="8" customWidth="1"/>
    <col min="2" max="2" width="21.42578125" style="8" customWidth="1"/>
    <col min="3" max="3" width="24.28515625" style="8" customWidth="1"/>
    <col min="4" max="8" width="15.7109375" style="8" customWidth="1"/>
    <col min="9" max="9" width="19.85546875" style="8" bestFit="1" customWidth="1"/>
    <col min="10" max="16384" width="11.42578125" style="8"/>
  </cols>
  <sheetData>
    <row r="1" spans="1:409" x14ac:dyDescent="0.25">
      <c r="A1" s="22" t="s">
        <v>9</v>
      </c>
      <c r="B1" s="22"/>
      <c r="C1" s="22"/>
      <c r="D1" s="1"/>
      <c r="E1" s="22"/>
      <c r="F1" s="22"/>
      <c r="G1" s="22"/>
    </row>
    <row r="2" spans="1:409" ht="15.75" thickBot="1" x14ac:dyDescent="0.3"/>
    <row r="3" spans="1:409" ht="14.25" customHeight="1" x14ac:dyDescent="0.25">
      <c r="A3" s="67" t="s">
        <v>0</v>
      </c>
      <c r="B3" s="68"/>
      <c r="C3" s="68"/>
      <c r="D3" s="68"/>
      <c r="E3" s="68"/>
      <c r="F3" s="68"/>
      <c r="G3" s="68"/>
      <c r="H3" s="69"/>
    </row>
    <row r="4" spans="1:409" ht="16.5" customHeight="1" thickBot="1" x14ac:dyDescent="0.3">
      <c r="A4" s="70" t="s">
        <v>20</v>
      </c>
      <c r="B4" s="71"/>
      <c r="C4" s="71"/>
      <c r="D4" s="71"/>
      <c r="E4" s="71"/>
      <c r="F4" s="71"/>
      <c r="G4" s="71"/>
      <c r="H4" s="72"/>
    </row>
    <row r="5" spans="1:409" ht="19.5" customHeight="1" x14ac:dyDescent="0.25"/>
    <row r="6" spans="1:409" ht="15" customHeight="1" x14ac:dyDescent="0.25">
      <c r="A6" s="88" t="s">
        <v>2</v>
      </c>
      <c r="B6" s="88"/>
      <c r="C6" s="100" t="s">
        <v>1</v>
      </c>
      <c r="D6" s="100"/>
      <c r="E6" s="100"/>
      <c r="F6" s="100"/>
      <c r="G6" s="88" t="s">
        <v>3</v>
      </c>
      <c r="H6" s="88"/>
    </row>
    <row r="7" spans="1:409" ht="16.5" customHeight="1" x14ac:dyDescent="0.25">
      <c r="A7" s="102"/>
      <c r="B7" s="102"/>
      <c r="C7" s="101"/>
      <c r="D7" s="101"/>
      <c r="E7" s="101"/>
      <c r="F7" s="101"/>
      <c r="G7" s="102"/>
      <c r="H7" s="102"/>
      <c r="I7" s="23"/>
      <c r="J7" s="23"/>
      <c r="K7" s="23"/>
    </row>
    <row r="8" spans="1:409" ht="11.25" customHeight="1" x14ac:dyDescent="0.25">
      <c r="A8" s="114" t="s">
        <v>4</v>
      </c>
      <c r="B8" s="114"/>
      <c r="C8" s="114"/>
      <c r="D8" s="114"/>
      <c r="E8" s="114"/>
      <c r="F8" s="114"/>
      <c r="G8" s="114"/>
      <c r="H8" s="23"/>
      <c r="I8" s="23"/>
      <c r="J8" s="23"/>
      <c r="K8" s="23"/>
    </row>
    <row r="9" spans="1:409" ht="30" customHeight="1" x14ac:dyDescent="0.25">
      <c r="A9" s="7"/>
      <c r="B9" s="24"/>
      <c r="C9" s="24"/>
      <c r="D9" s="24"/>
      <c r="E9" s="24"/>
      <c r="F9" s="24"/>
      <c r="G9" s="24"/>
      <c r="H9" s="23"/>
      <c r="I9" s="25"/>
      <c r="J9" s="25"/>
      <c r="K9" s="25"/>
    </row>
    <row r="10" spans="1:409" ht="21.75" customHeight="1" x14ac:dyDescent="0.25">
      <c r="A10" s="73" t="s">
        <v>44</v>
      </c>
      <c r="B10" s="74"/>
      <c r="C10" s="74"/>
      <c r="D10" s="74"/>
      <c r="E10" s="74"/>
      <c r="F10" s="74"/>
      <c r="G10" s="7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</row>
    <row r="11" spans="1:409" ht="21.75" customHeight="1" x14ac:dyDescent="0.25">
      <c r="A11" s="76" t="s">
        <v>46</v>
      </c>
      <c r="B11" s="77"/>
      <c r="C11" s="77"/>
      <c r="D11" s="77"/>
      <c r="E11" s="77"/>
      <c r="F11" s="77"/>
      <c r="G11" s="7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</row>
    <row r="12" spans="1:409" ht="21" x14ac:dyDescent="0.25">
      <c r="A12" s="34" t="s">
        <v>5</v>
      </c>
      <c r="B12" s="62" t="s">
        <v>6</v>
      </c>
      <c r="C12" s="62"/>
      <c r="D12" s="62"/>
      <c r="E12" s="34" t="s">
        <v>7</v>
      </c>
      <c r="F12" s="34" t="s">
        <v>8</v>
      </c>
      <c r="G12" s="21" t="s">
        <v>16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</row>
    <row r="13" spans="1:409" x14ac:dyDescent="0.25">
      <c r="A13" s="9">
        <v>1</v>
      </c>
      <c r="B13" s="63"/>
      <c r="C13" s="63"/>
      <c r="D13" s="63"/>
      <c r="E13" s="4"/>
      <c r="F13" s="5"/>
      <c r="G13" s="15">
        <f>ROUND((F13-E13)/180,2)*0.4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</row>
    <row r="14" spans="1:409" x14ac:dyDescent="0.25">
      <c r="A14" s="9">
        <v>2</v>
      </c>
      <c r="B14" s="78"/>
      <c r="C14" s="63"/>
      <c r="D14" s="63"/>
      <c r="E14" s="4"/>
      <c r="F14" s="5"/>
      <c r="G14" s="15">
        <f t="shared" ref="G14:G17" si="0">ROUND((F14-E14)/180,2)*0.4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</row>
    <row r="15" spans="1:409" x14ac:dyDescent="0.25">
      <c r="A15" s="9">
        <v>3</v>
      </c>
      <c r="B15" s="63"/>
      <c r="C15" s="63"/>
      <c r="D15" s="63"/>
      <c r="E15" s="4"/>
      <c r="F15" s="5"/>
      <c r="G15" s="15">
        <f t="shared" si="0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</row>
    <row r="16" spans="1:409" x14ac:dyDescent="0.25">
      <c r="A16" s="9">
        <v>4</v>
      </c>
      <c r="B16" s="63"/>
      <c r="C16" s="63"/>
      <c r="D16" s="63"/>
      <c r="E16" s="4"/>
      <c r="F16" s="5"/>
      <c r="G16" s="15">
        <f t="shared" si="0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</row>
    <row r="17" spans="1:409" ht="15.75" thickBot="1" x14ac:dyDescent="0.3">
      <c r="A17" s="9">
        <v>5</v>
      </c>
      <c r="B17" s="63"/>
      <c r="C17" s="63"/>
      <c r="D17" s="63"/>
      <c r="E17" s="4"/>
      <c r="F17" s="5"/>
      <c r="G17" s="15">
        <f t="shared" si="0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</row>
    <row r="18" spans="1:409" ht="15.75" customHeight="1" thickBot="1" x14ac:dyDescent="0.3">
      <c r="A18" s="79" t="s">
        <v>43</v>
      </c>
      <c r="B18" s="80"/>
      <c r="C18" s="80"/>
      <c r="D18" s="80"/>
      <c r="E18" s="80"/>
      <c r="F18" s="81"/>
      <c r="G18" s="26">
        <f>SUM(G13:G17)</f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</row>
    <row r="19" spans="1:409" ht="16.5" customHeight="1" x14ac:dyDescent="0.25">
      <c r="A19" s="7"/>
      <c r="B19" s="24"/>
      <c r="C19" s="24"/>
      <c r="D19" s="3"/>
      <c r="E19" s="3"/>
      <c r="F19" s="2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</row>
    <row r="20" spans="1:409" ht="15" customHeight="1" x14ac:dyDescent="0.25">
      <c r="A20" s="58" t="s">
        <v>45</v>
      </c>
      <c r="B20" s="59"/>
      <c r="C20" s="59"/>
      <c r="D20" s="59"/>
      <c r="E20" s="59"/>
      <c r="F20" s="59"/>
      <c r="G20" s="5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</row>
    <row r="21" spans="1:409" ht="21" x14ac:dyDescent="0.25">
      <c r="A21" s="34" t="s">
        <v>5</v>
      </c>
      <c r="B21" s="62" t="s">
        <v>37</v>
      </c>
      <c r="C21" s="62"/>
      <c r="D21" s="62"/>
      <c r="E21" s="34" t="s">
        <v>7</v>
      </c>
      <c r="F21" s="34" t="s">
        <v>8</v>
      </c>
      <c r="G21" s="21" t="s">
        <v>16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</row>
    <row r="22" spans="1:409" x14ac:dyDescent="0.25">
      <c r="A22" s="9">
        <v>1</v>
      </c>
      <c r="B22" s="63"/>
      <c r="C22" s="63"/>
      <c r="D22" s="63"/>
      <c r="E22" s="4"/>
      <c r="F22" s="5"/>
      <c r="G22" s="15">
        <f>ROUND((F22-E22)/180,2)*0.2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</row>
    <row r="23" spans="1:409" x14ac:dyDescent="0.25">
      <c r="A23" s="9">
        <v>2</v>
      </c>
      <c r="B23" s="63"/>
      <c r="C23" s="63"/>
      <c r="D23" s="63"/>
      <c r="E23" s="4"/>
      <c r="F23" s="5"/>
      <c r="G23" s="15">
        <f t="shared" ref="G23:G26" si="1">ROUND((F23-E23)/180,2)*0.2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</row>
    <row r="24" spans="1:409" x14ac:dyDescent="0.25">
      <c r="A24" s="9">
        <v>3</v>
      </c>
      <c r="B24" s="63"/>
      <c r="C24" s="63"/>
      <c r="D24" s="63"/>
      <c r="E24" s="4"/>
      <c r="F24" s="5"/>
      <c r="G24" s="15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</row>
    <row r="25" spans="1:409" x14ac:dyDescent="0.25">
      <c r="A25" s="9">
        <v>4</v>
      </c>
      <c r="B25" s="63"/>
      <c r="C25" s="63"/>
      <c r="D25" s="63"/>
      <c r="E25" s="4"/>
      <c r="F25" s="5"/>
      <c r="G25" s="15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</row>
    <row r="26" spans="1:409" ht="15.75" thickBot="1" x14ac:dyDescent="0.3">
      <c r="A26" s="9">
        <v>5</v>
      </c>
      <c r="B26" s="63"/>
      <c r="C26" s="63"/>
      <c r="D26" s="63"/>
      <c r="E26" s="4"/>
      <c r="F26" s="5"/>
      <c r="G26" s="15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</row>
    <row r="27" spans="1:409" ht="15.75" customHeight="1" thickBot="1" x14ac:dyDescent="0.3">
      <c r="A27" s="79" t="s">
        <v>47</v>
      </c>
      <c r="B27" s="80"/>
      <c r="C27" s="80"/>
      <c r="D27" s="80"/>
      <c r="E27" s="80"/>
      <c r="F27" s="81"/>
      <c r="G27" s="26">
        <f>SUM(G22:G26)</f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</row>
    <row r="28" spans="1:409" ht="15" customHeight="1" x14ac:dyDescent="0.25">
      <c r="A28" s="89"/>
      <c r="B28" s="89"/>
      <c r="C28" s="89"/>
      <c r="D28" s="89"/>
      <c r="E28" s="89"/>
      <c r="F28" s="35" t="s">
        <v>15</v>
      </c>
      <c r="G28" s="36">
        <f>G18+G27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</row>
    <row r="29" spans="1:409" ht="9.75" customHeight="1" thickBot="1" x14ac:dyDescent="0.3">
      <c r="A29" s="27"/>
      <c r="B29" s="6"/>
      <c r="C29" s="6"/>
      <c r="D29" s="6"/>
    </row>
    <row r="30" spans="1:409" ht="18" customHeight="1" thickBot="1" x14ac:dyDescent="0.3">
      <c r="A30" s="55" t="s">
        <v>21</v>
      </c>
      <c r="B30" s="56"/>
      <c r="C30" s="56"/>
      <c r="D30" s="56"/>
      <c r="E30" s="56"/>
      <c r="F30" s="57"/>
      <c r="G30" s="37">
        <f>IF(G28&gt;3,3,G28)</f>
        <v>0</v>
      </c>
    </row>
    <row r="31" spans="1:409" ht="17.25" x14ac:dyDescent="0.25">
      <c r="A31" s="18"/>
      <c r="B31" s="18"/>
      <c r="C31" s="18"/>
      <c r="D31" s="18"/>
      <c r="E31" s="19"/>
      <c r="F31" s="20"/>
    </row>
    <row r="33" spans="1:11" ht="21.75" customHeight="1" x14ac:dyDescent="0.25">
      <c r="A33" s="52" t="s">
        <v>22</v>
      </c>
      <c r="B33" s="53"/>
      <c r="C33" s="53"/>
      <c r="D33" s="53"/>
      <c r="E33" s="54"/>
      <c r="F33" s="11" t="s">
        <v>10</v>
      </c>
      <c r="G33" s="12" t="s">
        <v>18</v>
      </c>
      <c r="H33" s="23"/>
      <c r="I33" s="25"/>
      <c r="J33" s="25"/>
      <c r="K33" s="25"/>
    </row>
    <row r="34" spans="1:11" x14ac:dyDescent="0.25">
      <c r="A34" s="9">
        <v>1</v>
      </c>
      <c r="B34" s="64"/>
      <c r="C34" s="65"/>
      <c r="D34" s="65"/>
      <c r="E34" s="66"/>
      <c r="F34" s="17"/>
      <c r="G34" s="10" t="str">
        <f>IF((COUNTIF(F34,"A2"))&gt;0,0.5,IF((COUNTIF(F34,"A1"))&gt;0,1,""))</f>
        <v/>
      </c>
      <c r="I34" s="28" t="s">
        <v>23</v>
      </c>
    </row>
    <row r="35" spans="1:11" ht="15.75" thickBot="1" x14ac:dyDescent="0.3">
      <c r="A35" s="9">
        <v>2</v>
      </c>
      <c r="B35" s="64"/>
      <c r="C35" s="65"/>
      <c r="D35" s="65"/>
      <c r="E35" s="66"/>
      <c r="F35" s="17"/>
      <c r="G35" s="10" t="str">
        <f t="shared" ref="G35" si="2">IF((COUNTIF(F35,"A2"))&gt;0,0.5,IF((COUNTIF(F35,"A1"))&gt;0,1,""))</f>
        <v/>
      </c>
      <c r="I35" s="28" t="s">
        <v>24</v>
      </c>
    </row>
    <row r="36" spans="1:11" ht="14.25" customHeight="1" thickBot="1" x14ac:dyDescent="0.3">
      <c r="A36" s="90" t="s">
        <v>25</v>
      </c>
      <c r="B36" s="91"/>
      <c r="C36" s="91"/>
      <c r="D36" s="91"/>
      <c r="E36" s="92"/>
      <c r="F36" s="96">
        <f>SUM(G34:G35)</f>
        <v>0</v>
      </c>
      <c r="G36" s="97"/>
    </row>
    <row r="37" spans="1:11" ht="21" customHeight="1" thickBot="1" x14ac:dyDescent="0.3">
      <c r="A37" s="93" t="s">
        <v>17</v>
      </c>
      <c r="B37" s="94"/>
      <c r="C37" s="94"/>
      <c r="D37" s="94" t="s">
        <v>26</v>
      </c>
      <c r="E37" s="95"/>
      <c r="F37" s="83">
        <f>IF(F36&gt;1.5,1.5,F36)</f>
        <v>0</v>
      </c>
      <c r="G37" s="85"/>
    </row>
    <row r="40" spans="1:11" x14ac:dyDescent="0.25">
      <c r="A40" s="60" t="s">
        <v>27</v>
      </c>
      <c r="B40" s="61"/>
      <c r="C40" s="61"/>
      <c r="D40" s="61"/>
      <c r="E40" s="61"/>
      <c r="F40" s="61"/>
      <c r="G40" s="61"/>
      <c r="H40" s="61"/>
    </row>
    <row r="41" spans="1:11" ht="21" x14ac:dyDescent="0.25">
      <c r="A41" s="34" t="s">
        <v>5</v>
      </c>
      <c r="B41" s="98" t="s">
        <v>11</v>
      </c>
      <c r="C41" s="99"/>
      <c r="D41" s="34" t="s">
        <v>12</v>
      </c>
      <c r="E41" s="21" t="s">
        <v>41</v>
      </c>
      <c r="F41" s="21" t="s">
        <v>38</v>
      </c>
      <c r="G41" s="21" t="s">
        <v>39</v>
      </c>
      <c r="H41" s="32" t="s">
        <v>40</v>
      </c>
    </row>
    <row r="42" spans="1:11" x14ac:dyDescent="0.25">
      <c r="A42" s="9">
        <v>1</v>
      </c>
      <c r="B42" s="64"/>
      <c r="C42" s="66"/>
      <c r="D42" s="33"/>
      <c r="E42" s="10" t="str">
        <f>IF(AND(D42&gt;=1,D42&lt;=20),0.2,"")</f>
        <v/>
      </c>
      <c r="F42" s="10" t="str">
        <f>IF(AND(D42&gt;=21,D42&lt;=40),0.4,"")</f>
        <v/>
      </c>
      <c r="G42" s="10" t="str">
        <f>IF(AND(D42&gt;=41,D42&lt;=100),0.6,"")</f>
        <v/>
      </c>
      <c r="H42" s="10" t="str">
        <f>IF(D42&gt;=101,0.8,"")</f>
        <v/>
      </c>
    </row>
    <row r="43" spans="1:11" x14ac:dyDescent="0.25">
      <c r="A43" s="9">
        <v>2</v>
      </c>
      <c r="B43" s="64"/>
      <c r="C43" s="66"/>
      <c r="D43" s="33"/>
      <c r="E43" s="10" t="str">
        <f t="shared" ref="E43:E61" si="3">IF(AND(D43&gt;=1,D43&lt;=20),0.2,"")</f>
        <v/>
      </c>
      <c r="F43" s="10" t="str">
        <f t="shared" ref="F43:F61" si="4">IF(AND(D43&gt;=21,D43&lt;=40),0.4,"")</f>
        <v/>
      </c>
      <c r="G43" s="10" t="str">
        <f t="shared" ref="G43:G61" si="5">IF(AND(D43&gt;=41,D43&lt;=100),0.6,"")</f>
        <v/>
      </c>
      <c r="H43" s="10" t="str">
        <f t="shared" ref="H43:H61" si="6">IF(D43&gt;=101,0.8,"")</f>
        <v/>
      </c>
    </row>
    <row r="44" spans="1:11" x14ac:dyDescent="0.25">
      <c r="A44" s="9">
        <v>3</v>
      </c>
      <c r="B44" s="64"/>
      <c r="C44" s="66"/>
      <c r="D44" s="33"/>
      <c r="E44" s="10" t="str">
        <f t="shared" si="3"/>
        <v/>
      </c>
      <c r="F44" s="10" t="str">
        <f t="shared" si="4"/>
        <v/>
      </c>
      <c r="G44" s="10" t="str">
        <f t="shared" si="5"/>
        <v/>
      </c>
      <c r="H44" s="10" t="str">
        <f t="shared" si="6"/>
        <v/>
      </c>
    </row>
    <row r="45" spans="1:11" x14ac:dyDescent="0.25">
      <c r="A45" s="9">
        <v>4</v>
      </c>
      <c r="B45" s="64"/>
      <c r="C45" s="66"/>
      <c r="D45" s="33"/>
      <c r="E45" s="10" t="str">
        <f t="shared" si="3"/>
        <v/>
      </c>
      <c r="F45" s="10" t="str">
        <f t="shared" si="4"/>
        <v/>
      </c>
      <c r="G45" s="10" t="str">
        <f t="shared" si="5"/>
        <v/>
      </c>
      <c r="H45" s="10" t="str">
        <f t="shared" si="6"/>
        <v/>
      </c>
    </row>
    <row r="46" spans="1:11" x14ac:dyDescent="0.25">
      <c r="A46" s="9">
        <v>5</v>
      </c>
      <c r="B46" s="64"/>
      <c r="C46" s="66"/>
      <c r="D46" s="33"/>
      <c r="E46" s="10" t="str">
        <f t="shared" si="3"/>
        <v/>
      </c>
      <c r="F46" s="10" t="str">
        <f t="shared" si="4"/>
        <v/>
      </c>
      <c r="G46" s="10" t="str">
        <f t="shared" si="5"/>
        <v/>
      </c>
      <c r="H46" s="10" t="str">
        <f t="shared" si="6"/>
        <v/>
      </c>
    </row>
    <row r="47" spans="1:11" x14ac:dyDescent="0.25">
      <c r="A47" s="9">
        <v>6</v>
      </c>
      <c r="B47" s="64"/>
      <c r="C47" s="66"/>
      <c r="D47" s="33"/>
      <c r="E47" s="10" t="str">
        <f t="shared" si="3"/>
        <v/>
      </c>
      <c r="F47" s="10" t="str">
        <f t="shared" si="4"/>
        <v/>
      </c>
      <c r="G47" s="10" t="str">
        <f t="shared" si="5"/>
        <v/>
      </c>
      <c r="H47" s="10" t="str">
        <f t="shared" si="6"/>
        <v/>
      </c>
    </row>
    <row r="48" spans="1:11" x14ac:dyDescent="0.25">
      <c r="A48" s="9">
        <v>7</v>
      </c>
      <c r="B48" s="64"/>
      <c r="C48" s="66"/>
      <c r="D48" s="33"/>
      <c r="E48" s="10" t="str">
        <f t="shared" si="3"/>
        <v/>
      </c>
      <c r="F48" s="10" t="str">
        <f t="shared" si="4"/>
        <v/>
      </c>
      <c r="G48" s="10" t="str">
        <f t="shared" si="5"/>
        <v/>
      </c>
      <c r="H48" s="10" t="str">
        <f t="shared" si="6"/>
        <v/>
      </c>
    </row>
    <row r="49" spans="1:11" x14ac:dyDescent="0.25">
      <c r="A49" s="9">
        <v>8</v>
      </c>
      <c r="B49" s="64"/>
      <c r="C49" s="66"/>
      <c r="D49" s="33"/>
      <c r="E49" s="10" t="str">
        <f t="shared" si="3"/>
        <v/>
      </c>
      <c r="F49" s="10" t="str">
        <f t="shared" si="4"/>
        <v/>
      </c>
      <c r="G49" s="10" t="str">
        <f t="shared" si="5"/>
        <v/>
      </c>
      <c r="H49" s="10" t="str">
        <f t="shared" si="6"/>
        <v/>
      </c>
    </row>
    <row r="50" spans="1:11" x14ac:dyDescent="0.25">
      <c r="A50" s="9">
        <v>9</v>
      </c>
      <c r="B50" s="64"/>
      <c r="C50" s="66"/>
      <c r="D50" s="33"/>
      <c r="E50" s="10" t="str">
        <f t="shared" si="3"/>
        <v/>
      </c>
      <c r="F50" s="10" t="str">
        <f t="shared" si="4"/>
        <v/>
      </c>
      <c r="G50" s="10" t="str">
        <f t="shared" si="5"/>
        <v/>
      </c>
      <c r="H50" s="10" t="str">
        <f t="shared" si="6"/>
        <v/>
      </c>
      <c r="J50" s="8" t="s">
        <v>13</v>
      </c>
    </row>
    <row r="51" spans="1:11" x14ac:dyDescent="0.25">
      <c r="A51" s="9">
        <v>10</v>
      </c>
      <c r="B51" s="64"/>
      <c r="C51" s="66"/>
      <c r="D51" s="33"/>
      <c r="E51" s="10" t="str">
        <f t="shared" si="3"/>
        <v/>
      </c>
      <c r="F51" s="10" t="str">
        <f t="shared" si="4"/>
        <v/>
      </c>
      <c r="G51" s="10" t="str">
        <f t="shared" si="5"/>
        <v/>
      </c>
      <c r="H51" s="10" t="str">
        <f t="shared" si="6"/>
        <v/>
      </c>
    </row>
    <row r="52" spans="1:11" x14ac:dyDescent="0.25">
      <c r="A52" s="9">
        <v>11</v>
      </c>
      <c r="B52" s="64"/>
      <c r="C52" s="66"/>
      <c r="D52" s="33"/>
      <c r="E52" s="10" t="str">
        <f t="shared" si="3"/>
        <v/>
      </c>
      <c r="F52" s="10" t="str">
        <f t="shared" si="4"/>
        <v/>
      </c>
      <c r="G52" s="10" t="str">
        <f t="shared" si="5"/>
        <v/>
      </c>
      <c r="H52" s="10" t="str">
        <f t="shared" si="6"/>
        <v/>
      </c>
    </row>
    <row r="53" spans="1:11" x14ac:dyDescent="0.25">
      <c r="A53" s="9">
        <v>12</v>
      </c>
      <c r="B53" s="64"/>
      <c r="C53" s="66"/>
      <c r="D53" s="33"/>
      <c r="E53" s="10" t="str">
        <f t="shared" si="3"/>
        <v/>
      </c>
      <c r="F53" s="10" t="str">
        <f t="shared" si="4"/>
        <v/>
      </c>
      <c r="G53" s="10" t="str">
        <f t="shared" si="5"/>
        <v/>
      </c>
      <c r="H53" s="10" t="str">
        <f t="shared" si="6"/>
        <v/>
      </c>
    </row>
    <row r="54" spans="1:11" x14ac:dyDescent="0.25">
      <c r="A54" s="9">
        <v>13</v>
      </c>
      <c r="B54" s="64"/>
      <c r="C54" s="66"/>
      <c r="D54" s="33"/>
      <c r="E54" s="10" t="str">
        <f t="shared" si="3"/>
        <v/>
      </c>
      <c r="F54" s="10" t="str">
        <f t="shared" si="4"/>
        <v/>
      </c>
      <c r="G54" s="10" t="str">
        <f t="shared" si="5"/>
        <v/>
      </c>
      <c r="H54" s="10" t="str">
        <f t="shared" si="6"/>
        <v/>
      </c>
    </row>
    <row r="55" spans="1:11" x14ac:dyDescent="0.25">
      <c r="A55" s="9">
        <v>14</v>
      </c>
      <c r="B55" s="64"/>
      <c r="C55" s="66"/>
      <c r="D55" s="33"/>
      <c r="E55" s="10" t="str">
        <f t="shared" si="3"/>
        <v/>
      </c>
      <c r="F55" s="10" t="str">
        <f t="shared" si="4"/>
        <v/>
      </c>
      <c r="G55" s="10" t="str">
        <f t="shared" si="5"/>
        <v/>
      </c>
      <c r="H55" s="10" t="str">
        <f t="shared" si="6"/>
        <v/>
      </c>
    </row>
    <row r="56" spans="1:11" x14ac:dyDescent="0.25">
      <c r="A56" s="9">
        <v>15</v>
      </c>
      <c r="B56" s="64"/>
      <c r="C56" s="66"/>
      <c r="D56" s="33"/>
      <c r="E56" s="10" t="str">
        <f t="shared" si="3"/>
        <v/>
      </c>
      <c r="F56" s="10" t="str">
        <f t="shared" si="4"/>
        <v/>
      </c>
      <c r="G56" s="10" t="str">
        <f t="shared" si="5"/>
        <v/>
      </c>
      <c r="H56" s="10" t="str">
        <f t="shared" si="6"/>
        <v/>
      </c>
    </row>
    <row r="57" spans="1:11" x14ac:dyDescent="0.25">
      <c r="A57" s="9">
        <v>16</v>
      </c>
      <c r="B57" s="64"/>
      <c r="C57" s="66"/>
      <c r="D57" s="33"/>
      <c r="E57" s="10" t="str">
        <f t="shared" si="3"/>
        <v/>
      </c>
      <c r="F57" s="10" t="str">
        <f t="shared" si="4"/>
        <v/>
      </c>
      <c r="G57" s="10" t="str">
        <f t="shared" si="5"/>
        <v/>
      </c>
      <c r="H57" s="10" t="str">
        <f t="shared" si="6"/>
        <v/>
      </c>
    </row>
    <row r="58" spans="1:11" x14ac:dyDescent="0.25">
      <c r="A58" s="9">
        <v>17</v>
      </c>
      <c r="B58" s="64"/>
      <c r="C58" s="66"/>
      <c r="D58" s="33"/>
      <c r="E58" s="10" t="str">
        <f t="shared" si="3"/>
        <v/>
      </c>
      <c r="F58" s="10" t="str">
        <f t="shared" si="4"/>
        <v/>
      </c>
      <c r="G58" s="10" t="str">
        <f t="shared" si="5"/>
        <v/>
      </c>
      <c r="H58" s="10" t="str">
        <f t="shared" si="6"/>
        <v/>
      </c>
    </row>
    <row r="59" spans="1:11" x14ac:dyDescent="0.25">
      <c r="A59" s="9">
        <v>18</v>
      </c>
      <c r="B59" s="64"/>
      <c r="C59" s="66"/>
      <c r="D59" s="33"/>
      <c r="E59" s="10" t="str">
        <f t="shared" si="3"/>
        <v/>
      </c>
      <c r="F59" s="10" t="str">
        <f t="shared" si="4"/>
        <v/>
      </c>
      <c r="G59" s="10" t="str">
        <f t="shared" si="5"/>
        <v/>
      </c>
      <c r="H59" s="10" t="str">
        <f t="shared" si="6"/>
        <v/>
      </c>
    </row>
    <row r="60" spans="1:11" x14ac:dyDescent="0.25">
      <c r="A60" s="9">
        <v>19</v>
      </c>
      <c r="B60" s="64"/>
      <c r="C60" s="66"/>
      <c r="D60" s="33"/>
      <c r="E60" s="10" t="str">
        <f t="shared" si="3"/>
        <v/>
      </c>
      <c r="F60" s="10" t="str">
        <f t="shared" si="4"/>
        <v/>
      </c>
      <c r="G60" s="10" t="str">
        <f t="shared" si="5"/>
        <v/>
      </c>
      <c r="H60" s="10" t="str">
        <f t="shared" si="6"/>
        <v/>
      </c>
    </row>
    <row r="61" spans="1:11" x14ac:dyDescent="0.25">
      <c r="A61" s="9">
        <v>20</v>
      </c>
      <c r="B61" s="64"/>
      <c r="C61" s="66"/>
      <c r="D61" s="33"/>
      <c r="E61" s="10" t="str">
        <f t="shared" si="3"/>
        <v/>
      </c>
      <c r="F61" s="10" t="str">
        <f t="shared" si="4"/>
        <v/>
      </c>
      <c r="G61" s="10" t="str">
        <f t="shared" si="5"/>
        <v/>
      </c>
      <c r="H61" s="10" t="str">
        <f t="shared" si="6"/>
        <v/>
      </c>
    </row>
    <row r="62" spans="1:11" ht="15.75" thickBot="1" x14ac:dyDescent="0.3">
      <c r="A62" s="13"/>
      <c r="B62" s="14"/>
      <c r="C62" s="14"/>
      <c r="E62" s="16">
        <f>SUM(E42:E61)</f>
        <v>0</v>
      </c>
      <c r="F62" s="16">
        <f>SUM(F42:F61)</f>
        <v>0</v>
      </c>
      <c r="G62" s="45">
        <f>SUM(G42:G61)</f>
        <v>0</v>
      </c>
      <c r="H62" s="45">
        <f>SUM(H42:H61)</f>
        <v>0</v>
      </c>
      <c r="J62" s="25" t="s">
        <v>19</v>
      </c>
      <c r="K62" s="25"/>
    </row>
    <row r="63" spans="1:11" ht="15.75" customHeight="1" thickBot="1" x14ac:dyDescent="0.3">
      <c r="A63" s="86" t="s">
        <v>31</v>
      </c>
      <c r="B63" s="82"/>
      <c r="C63" s="82"/>
      <c r="D63" s="87"/>
      <c r="E63" s="83">
        <f>E62+F62+G62+H62</f>
        <v>0</v>
      </c>
      <c r="F63" s="84"/>
      <c r="G63" s="84"/>
      <c r="H63" s="85"/>
      <c r="J63" s="25"/>
      <c r="K63" s="25"/>
    </row>
    <row r="64" spans="1:11" ht="14.25" customHeight="1" x14ac:dyDescent="0.25">
      <c r="A64" s="7"/>
      <c r="B64" s="24"/>
      <c r="C64" s="24"/>
      <c r="D64" s="24"/>
      <c r="E64" s="24"/>
      <c r="F64" s="24"/>
      <c r="G64" s="24"/>
      <c r="H64" s="23"/>
      <c r="I64" s="25"/>
      <c r="J64" s="25"/>
      <c r="K64" s="25"/>
    </row>
    <row r="65" spans="1:10" ht="18.75" customHeight="1" x14ac:dyDescent="0.25">
      <c r="A65" s="60" t="s">
        <v>30</v>
      </c>
      <c r="B65" s="61"/>
      <c r="C65" s="61"/>
      <c r="D65" s="61"/>
      <c r="E65" s="61"/>
      <c r="F65" s="61"/>
      <c r="G65" s="61"/>
      <c r="H65" s="61"/>
      <c r="J65" s="25"/>
    </row>
    <row r="66" spans="1:10" ht="23.25" customHeight="1" x14ac:dyDescent="0.25">
      <c r="A66" s="34" t="s">
        <v>5</v>
      </c>
      <c r="B66" s="62" t="s">
        <v>11</v>
      </c>
      <c r="C66" s="62"/>
      <c r="D66" s="34" t="s">
        <v>12</v>
      </c>
      <c r="E66" s="21" t="s">
        <v>41</v>
      </c>
      <c r="F66" s="21" t="s">
        <v>38</v>
      </c>
      <c r="G66" s="21" t="s">
        <v>39</v>
      </c>
      <c r="H66" s="32" t="s">
        <v>40</v>
      </c>
      <c r="J66" s="25"/>
    </row>
    <row r="67" spans="1:10" ht="14.25" customHeight="1" x14ac:dyDescent="0.25">
      <c r="A67" s="9">
        <v>1</v>
      </c>
      <c r="B67" s="64"/>
      <c r="C67" s="66"/>
      <c r="D67" s="33"/>
      <c r="E67" s="10" t="str">
        <f>IF(AND(D67&gt;=1,D67&lt;=20),0.1,"")</f>
        <v/>
      </c>
      <c r="F67" s="10" t="str">
        <f>IF(AND(D67&gt;=21,D67&lt;=40),0.2,"")</f>
        <v/>
      </c>
      <c r="G67" s="10" t="str">
        <f>IF(AND(D67&gt;=41,D67&lt;=100),0.3,"")</f>
        <v/>
      </c>
      <c r="H67" s="10" t="str">
        <f>IF(D67&gt;=101,0.4,"")</f>
        <v/>
      </c>
      <c r="J67" s="25" t="s">
        <v>14</v>
      </c>
    </row>
    <row r="68" spans="1:10" ht="14.25" customHeight="1" x14ac:dyDescent="0.25">
      <c r="A68" s="9">
        <v>2</v>
      </c>
      <c r="B68" s="64"/>
      <c r="C68" s="66"/>
      <c r="D68" s="33"/>
      <c r="E68" s="10" t="str">
        <f t="shared" ref="E68:E86" si="7">IF(AND(D68&gt;=1,D68&lt;=20),0.1,"")</f>
        <v/>
      </c>
      <c r="F68" s="10" t="str">
        <f t="shared" ref="F68:F86" si="8">IF(AND(D68&gt;=21,D68&lt;=40),0.2,"")</f>
        <v/>
      </c>
      <c r="G68" s="10" t="str">
        <f t="shared" ref="G68:G86" si="9">IF(AND(D68&gt;=41,D68&lt;=100),0.3,"")</f>
        <v/>
      </c>
      <c r="H68" s="10" t="str">
        <f t="shared" ref="H68:H86" si="10">IF(D68&gt;=101,0.4,"")</f>
        <v/>
      </c>
    </row>
    <row r="69" spans="1:10" x14ac:dyDescent="0.25">
      <c r="A69" s="9">
        <v>3</v>
      </c>
      <c r="B69" s="64"/>
      <c r="C69" s="66"/>
      <c r="D69" s="33"/>
      <c r="E69" s="10" t="str">
        <f t="shared" si="7"/>
        <v/>
      </c>
      <c r="F69" s="10" t="str">
        <f t="shared" si="8"/>
        <v/>
      </c>
      <c r="G69" s="10" t="str">
        <f t="shared" si="9"/>
        <v/>
      </c>
      <c r="H69" s="10" t="str">
        <f t="shared" si="10"/>
        <v/>
      </c>
    </row>
    <row r="70" spans="1:10" x14ac:dyDescent="0.25">
      <c r="A70" s="9">
        <v>4</v>
      </c>
      <c r="B70" s="64"/>
      <c r="C70" s="66"/>
      <c r="D70" s="33"/>
      <c r="E70" s="10" t="str">
        <f t="shared" si="7"/>
        <v/>
      </c>
      <c r="F70" s="10" t="str">
        <f t="shared" si="8"/>
        <v/>
      </c>
      <c r="G70" s="10" t="str">
        <f t="shared" si="9"/>
        <v/>
      </c>
      <c r="H70" s="10" t="str">
        <f t="shared" si="10"/>
        <v/>
      </c>
    </row>
    <row r="71" spans="1:10" x14ac:dyDescent="0.25">
      <c r="A71" s="9">
        <v>5</v>
      </c>
      <c r="B71" s="64"/>
      <c r="C71" s="66"/>
      <c r="D71" s="33"/>
      <c r="E71" s="10" t="str">
        <f t="shared" si="7"/>
        <v/>
      </c>
      <c r="F71" s="10" t="str">
        <f t="shared" si="8"/>
        <v/>
      </c>
      <c r="G71" s="10" t="str">
        <f t="shared" si="9"/>
        <v/>
      </c>
      <c r="H71" s="10" t="str">
        <f t="shared" si="10"/>
        <v/>
      </c>
    </row>
    <row r="72" spans="1:10" x14ac:dyDescent="0.25">
      <c r="A72" s="9">
        <v>6</v>
      </c>
      <c r="B72" s="64"/>
      <c r="C72" s="66"/>
      <c r="D72" s="33"/>
      <c r="E72" s="10" t="str">
        <f t="shared" si="7"/>
        <v/>
      </c>
      <c r="F72" s="10" t="str">
        <f t="shared" si="8"/>
        <v/>
      </c>
      <c r="G72" s="10" t="str">
        <f t="shared" si="9"/>
        <v/>
      </c>
      <c r="H72" s="10" t="str">
        <f t="shared" si="10"/>
        <v/>
      </c>
    </row>
    <row r="73" spans="1:10" x14ac:dyDescent="0.25">
      <c r="A73" s="9">
        <v>7</v>
      </c>
      <c r="B73" s="64"/>
      <c r="C73" s="66"/>
      <c r="D73" s="33"/>
      <c r="E73" s="10" t="str">
        <f t="shared" si="7"/>
        <v/>
      </c>
      <c r="F73" s="10" t="str">
        <f t="shared" si="8"/>
        <v/>
      </c>
      <c r="G73" s="10" t="str">
        <f t="shared" si="9"/>
        <v/>
      </c>
      <c r="H73" s="10" t="str">
        <f t="shared" si="10"/>
        <v/>
      </c>
    </row>
    <row r="74" spans="1:10" x14ac:dyDescent="0.25">
      <c r="A74" s="9">
        <v>8</v>
      </c>
      <c r="B74" s="64"/>
      <c r="C74" s="66"/>
      <c r="D74" s="33"/>
      <c r="E74" s="10" t="str">
        <f t="shared" si="7"/>
        <v/>
      </c>
      <c r="F74" s="10" t="str">
        <f t="shared" si="8"/>
        <v/>
      </c>
      <c r="G74" s="10" t="str">
        <f t="shared" si="9"/>
        <v/>
      </c>
      <c r="H74" s="10" t="str">
        <f t="shared" si="10"/>
        <v/>
      </c>
    </row>
    <row r="75" spans="1:10" x14ac:dyDescent="0.25">
      <c r="A75" s="9">
        <v>9</v>
      </c>
      <c r="B75" s="64"/>
      <c r="C75" s="66"/>
      <c r="D75" s="33"/>
      <c r="E75" s="10" t="str">
        <f t="shared" si="7"/>
        <v/>
      </c>
      <c r="F75" s="10" t="str">
        <f t="shared" si="8"/>
        <v/>
      </c>
      <c r="G75" s="10" t="str">
        <f t="shared" si="9"/>
        <v/>
      </c>
      <c r="H75" s="10" t="str">
        <f t="shared" si="10"/>
        <v/>
      </c>
    </row>
    <row r="76" spans="1:10" x14ac:dyDescent="0.25">
      <c r="A76" s="9">
        <v>10</v>
      </c>
      <c r="B76" s="64"/>
      <c r="C76" s="66"/>
      <c r="D76" s="33"/>
      <c r="E76" s="10" t="str">
        <f t="shared" si="7"/>
        <v/>
      </c>
      <c r="F76" s="10" t="str">
        <f t="shared" si="8"/>
        <v/>
      </c>
      <c r="G76" s="10" t="str">
        <f t="shared" si="9"/>
        <v/>
      </c>
      <c r="H76" s="10" t="str">
        <f t="shared" si="10"/>
        <v/>
      </c>
    </row>
    <row r="77" spans="1:10" x14ac:dyDescent="0.25">
      <c r="A77" s="9">
        <v>11</v>
      </c>
      <c r="B77" s="64"/>
      <c r="C77" s="66"/>
      <c r="D77" s="33"/>
      <c r="E77" s="10" t="str">
        <f t="shared" si="7"/>
        <v/>
      </c>
      <c r="F77" s="10" t="str">
        <f t="shared" si="8"/>
        <v/>
      </c>
      <c r="G77" s="10" t="str">
        <f t="shared" si="9"/>
        <v/>
      </c>
      <c r="H77" s="10" t="str">
        <f t="shared" si="10"/>
        <v/>
      </c>
    </row>
    <row r="78" spans="1:10" x14ac:dyDescent="0.25">
      <c r="A78" s="9">
        <v>12</v>
      </c>
      <c r="B78" s="64"/>
      <c r="C78" s="66"/>
      <c r="D78" s="33"/>
      <c r="E78" s="10" t="str">
        <f t="shared" si="7"/>
        <v/>
      </c>
      <c r="F78" s="10" t="str">
        <f t="shared" si="8"/>
        <v/>
      </c>
      <c r="G78" s="10" t="str">
        <f t="shared" si="9"/>
        <v/>
      </c>
      <c r="H78" s="10" t="str">
        <f t="shared" si="10"/>
        <v/>
      </c>
    </row>
    <row r="79" spans="1:10" x14ac:dyDescent="0.25">
      <c r="A79" s="9">
        <v>13</v>
      </c>
      <c r="B79" s="64"/>
      <c r="C79" s="66"/>
      <c r="D79" s="33"/>
      <c r="E79" s="10" t="str">
        <f t="shared" si="7"/>
        <v/>
      </c>
      <c r="F79" s="10" t="str">
        <f t="shared" si="8"/>
        <v/>
      </c>
      <c r="G79" s="10" t="str">
        <f t="shared" si="9"/>
        <v/>
      </c>
      <c r="H79" s="10" t="str">
        <f t="shared" si="10"/>
        <v/>
      </c>
    </row>
    <row r="80" spans="1:10" x14ac:dyDescent="0.25">
      <c r="A80" s="9">
        <v>14</v>
      </c>
      <c r="B80" s="64"/>
      <c r="C80" s="66"/>
      <c r="D80" s="33"/>
      <c r="E80" s="10" t="str">
        <f t="shared" si="7"/>
        <v/>
      </c>
      <c r="F80" s="10" t="str">
        <f t="shared" si="8"/>
        <v/>
      </c>
      <c r="G80" s="10" t="str">
        <f t="shared" si="9"/>
        <v/>
      </c>
      <c r="H80" s="10" t="str">
        <f t="shared" si="10"/>
        <v/>
      </c>
    </row>
    <row r="81" spans="1:11" x14ac:dyDescent="0.25">
      <c r="A81" s="9">
        <v>15</v>
      </c>
      <c r="B81" s="64"/>
      <c r="C81" s="66"/>
      <c r="D81" s="33"/>
      <c r="E81" s="10" t="str">
        <f t="shared" si="7"/>
        <v/>
      </c>
      <c r="F81" s="10" t="str">
        <f t="shared" si="8"/>
        <v/>
      </c>
      <c r="G81" s="10" t="str">
        <f t="shared" si="9"/>
        <v/>
      </c>
      <c r="H81" s="10" t="str">
        <f t="shared" si="10"/>
        <v/>
      </c>
    </row>
    <row r="82" spans="1:11" x14ac:dyDescent="0.25">
      <c r="A82" s="9">
        <v>16</v>
      </c>
      <c r="B82" s="64"/>
      <c r="C82" s="66"/>
      <c r="D82" s="33"/>
      <c r="E82" s="10" t="str">
        <f t="shared" si="7"/>
        <v/>
      </c>
      <c r="F82" s="10" t="str">
        <f t="shared" si="8"/>
        <v/>
      </c>
      <c r="G82" s="10" t="str">
        <f t="shared" si="9"/>
        <v/>
      </c>
      <c r="H82" s="10" t="str">
        <f t="shared" si="10"/>
        <v/>
      </c>
    </row>
    <row r="83" spans="1:11" x14ac:dyDescent="0.25">
      <c r="A83" s="9">
        <v>17</v>
      </c>
      <c r="B83" s="64"/>
      <c r="C83" s="66"/>
      <c r="D83" s="33"/>
      <c r="E83" s="10" t="str">
        <f t="shared" si="7"/>
        <v/>
      </c>
      <c r="F83" s="10" t="str">
        <f t="shared" si="8"/>
        <v/>
      </c>
      <c r="G83" s="10" t="str">
        <f t="shared" si="9"/>
        <v/>
      </c>
      <c r="H83" s="10" t="str">
        <f t="shared" si="10"/>
        <v/>
      </c>
    </row>
    <row r="84" spans="1:11" x14ac:dyDescent="0.25">
      <c r="A84" s="9">
        <v>18</v>
      </c>
      <c r="B84" s="64"/>
      <c r="C84" s="66"/>
      <c r="D84" s="33"/>
      <c r="E84" s="10" t="str">
        <f t="shared" si="7"/>
        <v/>
      </c>
      <c r="F84" s="10" t="str">
        <f t="shared" si="8"/>
        <v/>
      </c>
      <c r="G84" s="10" t="str">
        <f t="shared" si="9"/>
        <v/>
      </c>
      <c r="H84" s="10" t="str">
        <f t="shared" si="10"/>
        <v/>
      </c>
    </row>
    <row r="85" spans="1:11" x14ac:dyDescent="0.25">
      <c r="A85" s="9">
        <v>19</v>
      </c>
      <c r="B85" s="64"/>
      <c r="C85" s="66"/>
      <c r="D85" s="33"/>
      <c r="E85" s="10" t="str">
        <f t="shared" si="7"/>
        <v/>
      </c>
      <c r="F85" s="10" t="str">
        <f t="shared" si="8"/>
        <v/>
      </c>
      <c r="G85" s="10" t="str">
        <f t="shared" si="9"/>
        <v/>
      </c>
      <c r="H85" s="10" t="str">
        <f t="shared" si="10"/>
        <v/>
      </c>
    </row>
    <row r="86" spans="1:11" x14ac:dyDescent="0.25">
      <c r="A86" s="9">
        <v>20</v>
      </c>
      <c r="B86" s="64"/>
      <c r="C86" s="66"/>
      <c r="D86" s="33"/>
      <c r="E86" s="10" t="str">
        <f t="shared" si="7"/>
        <v/>
      </c>
      <c r="F86" s="10" t="str">
        <f t="shared" si="8"/>
        <v/>
      </c>
      <c r="G86" s="10" t="str">
        <f t="shared" si="9"/>
        <v/>
      </c>
      <c r="H86" s="10" t="str">
        <f t="shared" si="10"/>
        <v/>
      </c>
    </row>
    <row r="87" spans="1:11" ht="15.75" thickBot="1" x14ac:dyDescent="0.3">
      <c r="A87" s="13"/>
      <c r="B87" s="14"/>
      <c r="C87" s="14"/>
      <c r="E87" s="16">
        <f>SUM(E67:E86)</f>
        <v>0</v>
      </c>
      <c r="F87" s="16">
        <f>SUM(F67:F86)</f>
        <v>0</v>
      </c>
      <c r="G87" s="45">
        <f>SUM(G67:G86)</f>
        <v>0</v>
      </c>
      <c r="H87" s="45">
        <f>SUM(H67:H86)</f>
        <v>0</v>
      </c>
      <c r="I87" s="25"/>
      <c r="J87" s="25" t="s">
        <v>19</v>
      </c>
      <c r="K87" s="25"/>
    </row>
    <row r="88" spans="1:11" ht="15.75" customHeight="1" thickBot="1" x14ac:dyDescent="0.3">
      <c r="A88" s="82" t="s">
        <v>42</v>
      </c>
      <c r="B88" s="82"/>
      <c r="C88" s="82"/>
      <c r="D88" s="82"/>
      <c r="E88" s="83">
        <f>E87+F87+G87+H87</f>
        <v>0</v>
      </c>
      <c r="F88" s="84"/>
      <c r="G88" s="84"/>
      <c r="H88" s="85"/>
      <c r="I88" s="25"/>
      <c r="J88" s="25"/>
      <c r="K88" s="25"/>
    </row>
    <row r="89" spans="1:11" ht="15.75" thickBot="1" x14ac:dyDescent="0.3">
      <c r="A89" s="103" t="s">
        <v>15</v>
      </c>
      <c r="B89" s="103"/>
      <c r="C89" s="103"/>
      <c r="D89" s="44">
        <f>E63+E88</f>
        <v>0</v>
      </c>
      <c r="E89" s="38"/>
      <c r="F89" s="38"/>
      <c r="G89" s="38"/>
    </row>
    <row r="90" spans="1:11" ht="18" customHeight="1" thickBot="1" x14ac:dyDescent="0.3">
      <c r="A90" s="55" t="s">
        <v>32</v>
      </c>
      <c r="B90" s="56"/>
      <c r="C90" s="56"/>
      <c r="D90" s="56"/>
      <c r="E90" s="56"/>
      <c r="F90" s="57"/>
      <c r="G90" s="37">
        <f>IF(D89&gt;3,3,D89)</f>
        <v>0</v>
      </c>
    </row>
    <row r="91" spans="1:11" x14ac:dyDescent="0.25">
      <c r="D91" s="2"/>
      <c r="E91" s="2"/>
    </row>
    <row r="92" spans="1:11" x14ac:dyDescent="0.25">
      <c r="D92" s="2"/>
      <c r="E92" s="2"/>
    </row>
    <row r="93" spans="1:11" x14ac:dyDescent="0.25">
      <c r="A93" s="52" t="s">
        <v>35</v>
      </c>
      <c r="B93" s="53"/>
      <c r="C93" s="53"/>
      <c r="D93" s="53"/>
      <c r="E93" s="53"/>
      <c r="F93" s="54"/>
      <c r="G93" s="12" t="s">
        <v>18</v>
      </c>
    </row>
    <row r="94" spans="1:11" x14ac:dyDescent="0.25">
      <c r="A94" s="9">
        <v>1</v>
      </c>
      <c r="B94" s="49"/>
      <c r="C94" s="50"/>
      <c r="D94" s="50"/>
      <c r="E94" s="50"/>
      <c r="F94" s="51"/>
      <c r="G94" s="46" t="str">
        <f>IF(B94&lt;&gt;"",INDEX(Tabla1[],MATCH(B94,L_nivell,0),2),"")</f>
        <v/>
      </c>
      <c r="K94" s="44"/>
    </row>
    <row r="95" spans="1:11" ht="15.75" thickBot="1" x14ac:dyDescent="0.3">
      <c r="A95" s="104" t="s">
        <v>28</v>
      </c>
      <c r="B95" s="105"/>
      <c r="C95" s="105"/>
      <c r="D95" s="105"/>
      <c r="E95" s="105"/>
      <c r="F95" s="106"/>
      <c r="G95" s="48">
        <f>SUM(G94:G94)</f>
        <v>0</v>
      </c>
      <c r="K95" s="44"/>
    </row>
    <row r="96" spans="1:11" ht="18" customHeight="1" thickBot="1" x14ac:dyDescent="0.3">
      <c r="A96" s="55" t="s">
        <v>36</v>
      </c>
      <c r="B96" s="56"/>
      <c r="C96" s="56"/>
      <c r="D96" s="56"/>
      <c r="E96" s="56"/>
      <c r="F96" s="57"/>
      <c r="G96" s="37">
        <f>IF(G95&gt;1,1,G95)</f>
        <v>0</v>
      </c>
    </row>
    <row r="97" spans="1:7" x14ac:dyDescent="0.25">
      <c r="A97" s="29"/>
      <c r="B97" s="30"/>
      <c r="C97" s="30"/>
      <c r="D97" s="30"/>
      <c r="E97" s="30"/>
      <c r="F97" s="30"/>
      <c r="G97" s="30"/>
    </row>
    <row r="98" spans="1:7" x14ac:dyDescent="0.25">
      <c r="A98" s="29"/>
      <c r="B98" s="30"/>
      <c r="C98" s="30"/>
      <c r="D98" s="30"/>
      <c r="E98" s="31"/>
      <c r="F98" s="31"/>
      <c r="G98" s="31"/>
    </row>
    <row r="99" spans="1:7" x14ac:dyDescent="0.25">
      <c r="A99" s="52" t="s">
        <v>33</v>
      </c>
      <c r="B99" s="53"/>
      <c r="C99" s="53"/>
      <c r="D99" s="53"/>
      <c r="E99" s="53"/>
      <c r="F99" s="54"/>
      <c r="G99" s="12" t="s">
        <v>18</v>
      </c>
    </row>
    <row r="100" spans="1:7" x14ac:dyDescent="0.25">
      <c r="A100" s="9">
        <v>1</v>
      </c>
      <c r="B100" s="64"/>
      <c r="C100" s="65"/>
      <c r="D100" s="65"/>
      <c r="E100" s="65"/>
      <c r="F100" s="66"/>
      <c r="G100" s="15"/>
    </row>
    <row r="101" spans="1:7" x14ac:dyDescent="0.25">
      <c r="A101" s="9">
        <v>2</v>
      </c>
      <c r="B101" s="64"/>
      <c r="C101" s="65"/>
      <c r="D101" s="65"/>
      <c r="E101" s="65"/>
      <c r="F101" s="66"/>
      <c r="G101" s="15"/>
    </row>
    <row r="102" spans="1:7" x14ac:dyDescent="0.25">
      <c r="A102" s="9">
        <v>3</v>
      </c>
      <c r="B102" s="64"/>
      <c r="C102" s="65"/>
      <c r="D102" s="65"/>
      <c r="E102" s="65"/>
      <c r="F102" s="66"/>
      <c r="G102" s="15"/>
    </row>
    <row r="103" spans="1:7" x14ac:dyDescent="0.25">
      <c r="A103" s="9">
        <v>4</v>
      </c>
      <c r="B103" s="64"/>
      <c r="C103" s="65"/>
      <c r="D103" s="65"/>
      <c r="E103" s="65"/>
      <c r="F103" s="66"/>
      <c r="G103" s="15"/>
    </row>
    <row r="104" spans="1:7" x14ac:dyDescent="0.25">
      <c r="A104" s="9">
        <v>5</v>
      </c>
      <c r="B104" s="64"/>
      <c r="C104" s="65"/>
      <c r="D104" s="65"/>
      <c r="E104" s="65"/>
      <c r="F104" s="66"/>
      <c r="G104" s="15"/>
    </row>
    <row r="105" spans="1:7" x14ac:dyDescent="0.25">
      <c r="A105" s="9">
        <v>6</v>
      </c>
      <c r="B105" s="64"/>
      <c r="C105" s="65"/>
      <c r="D105" s="65"/>
      <c r="E105" s="65"/>
      <c r="F105" s="66"/>
      <c r="G105" s="15"/>
    </row>
    <row r="106" spans="1:7" x14ac:dyDescent="0.25">
      <c r="A106" s="9">
        <v>7</v>
      </c>
      <c r="B106" s="64"/>
      <c r="C106" s="65"/>
      <c r="D106" s="65"/>
      <c r="E106" s="65"/>
      <c r="F106" s="66"/>
      <c r="G106" s="15"/>
    </row>
    <row r="107" spans="1:7" x14ac:dyDescent="0.25">
      <c r="A107" s="9">
        <v>8</v>
      </c>
      <c r="B107" s="64"/>
      <c r="C107" s="65"/>
      <c r="D107" s="65"/>
      <c r="E107" s="65"/>
      <c r="F107" s="66"/>
      <c r="G107" s="15"/>
    </row>
    <row r="108" spans="1:7" x14ac:dyDescent="0.25">
      <c r="A108" s="9">
        <v>9</v>
      </c>
      <c r="B108" s="39"/>
      <c r="C108" s="39"/>
      <c r="D108" s="39"/>
      <c r="E108" s="39"/>
      <c r="F108" s="40"/>
      <c r="G108" s="15"/>
    </row>
    <row r="109" spans="1:7" x14ac:dyDescent="0.25">
      <c r="A109" s="9">
        <v>10</v>
      </c>
      <c r="B109" s="39"/>
      <c r="C109" s="39"/>
      <c r="D109" s="39"/>
      <c r="E109" s="39"/>
      <c r="F109" s="40"/>
      <c r="G109" s="15"/>
    </row>
    <row r="110" spans="1:7" x14ac:dyDescent="0.25">
      <c r="A110" s="9">
        <v>11</v>
      </c>
      <c r="B110" s="39"/>
      <c r="C110" s="39"/>
      <c r="D110" s="39"/>
      <c r="E110" s="39"/>
      <c r="F110" s="40"/>
      <c r="G110" s="15"/>
    </row>
    <row r="111" spans="1:7" x14ac:dyDescent="0.25">
      <c r="A111" s="9">
        <v>12</v>
      </c>
      <c r="B111" s="39"/>
      <c r="C111" s="39"/>
      <c r="D111" s="39"/>
      <c r="E111" s="39"/>
      <c r="F111" s="40"/>
      <c r="G111" s="15"/>
    </row>
    <row r="112" spans="1:7" x14ac:dyDescent="0.25">
      <c r="A112" s="9">
        <v>13</v>
      </c>
      <c r="B112" s="39"/>
      <c r="C112" s="39"/>
      <c r="D112" s="39"/>
      <c r="E112" s="39"/>
      <c r="F112" s="40"/>
      <c r="G112" s="15"/>
    </row>
    <row r="113" spans="1:9" x14ac:dyDescent="0.25">
      <c r="A113" s="9">
        <v>14</v>
      </c>
      <c r="B113" s="39"/>
      <c r="C113" s="39"/>
      <c r="D113" s="39"/>
      <c r="E113" s="39"/>
      <c r="F113" s="40"/>
      <c r="G113" s="15"/>
    </row>
    <row r="114" spans="1:9" x14ac:dyDescent="0.25">
      <c r="A114" s="9">
        <v>15</v>
      </c>
      <c r="B114" s="39"/>
      <c r="C114" s="39"/>
      <c r="D114" s="39"/>
      <c r="E114" s="39"/>
      <c r="F114" s="40"/>
      <c r="G114" s="15"/>
      <c r="I114" s="41"/>
    </row>
    <row r="115" spans="1:9" x14ac:dyDescent="0.25">
      <c r="A115" s="9">
        <v>16</v>
      </c>
      <c r="B115" s="39"/>
      <c r="C115" s="39"/>
      <c r="D115" s="39"/>
      <c r="E115" s="39"/>
      <c r="F115" s="40"/>
      <c r="G115" s="15"/>
    </row>
    <row r="116" spans="1:9" ht="15.75" thickBot="1" x14ac:dyDescent="0.3">
      <c r="A116" s="107" t="s">
        <v>29</v>
      </c>
      <c r="B116" s="108"/>
      <c r="C116" s="108"/>
      <c r="D116" s="108"/>
      <c r="E116" s="108"/>
      <c r="F116" s="109"/>
      <c r="G116" s="16">
        <f>SUM(G100:G115)</f>
        <v>0</v>
      </c>
    </row>
    <row r="117" spans="1:9" ht="18" customHeight="1" thickBot="1" x14ac:dyDescent="0.3">
      <c r="A117" s="55" t="s">
        <v>34</v>
      </c>
      <c r="B117" s="56"/>
      <c r="C117" s="56"/>
      <c r="D117" s="56"/>
      <c r="E117" s="56"/>
      <c r="F117" s="57"/>
      <c r="G117" s="37">
        <f>IF(G116&gt;2,2,G116)</f>
        <v>0</v>
      </c>
    </row>
    <row r="118" spans="1:9" x14ac:dyDescent="0.25">
      <c r="D118" s="2"/>
      <c r="E118" s="2"/>
    </row>
    <row r="119" spans="1:9" x14ac:dyDescent="0.25">
      <c r="D119" s="2"/>
      <c r="E119" s="2"/>
    </row>
    <row r="120" spans="1:9" ht="19.5" thickBot="1" x14ac:dyDescent="0.3">
      <c r="A120" s="110" t="s">
        <v>48</v>
      </c>
      <c r="B120" s="110"/>
      <c r="C120" s="110"/>
      <c r="D120" s="110"/>
      <c r="E120" s="110"/>
      <c r="F120" s="110"/>
      <c r="G120" s="42">
        <f>G30+F37+G90+G96+G117</f>
        <v>0</v>
      </c>
    </row>
    <row r="121" spans="1:9" ht="25.5" customHeight="1" thickBot="1" x14ac:dyDescent="0.3">
      <c r="A121" s="111" t="s">
        <v>49</v>
      </c>
      <c r="B121" s="112"/>
      <c r="C121" s="112"/>
      <c r="D121" s="112"/>
      <c r="E121" s="112"/>
      <c r="F121" s="113"/>
      <c r="G121" s="43">
        <f>IF(G120&gt;10,10,G120)</f>
        <v>0</v>
      </c>
    </row>
    <row r="122" spans="1:9" x14ac:dyDescent="0.25">
      <c r="A122" s="29"/>
      <c r="B122" s="30"/>
      <c r="C122" s="30"/>
      <c r="D122" s="30"/>
      <c r="E122" s="30"/>
      <c r="F122" s="30"/>
      <c r="G122" s="30"/>
    </row>
    <row r="123" spans="1:9" x14ac:dyDescent="0.25">
      <c r="A123" s="29"/>
      <c r="B123" s="30"/>
      <c r="C123" s="30"/>
      <c r="D123" s="30"/>
      <c r="E123" s="31"/>
      <c r="F123" s="31"/>
      <c r="G123" s="31"/>
    </row>
  </sheetData>
  <sheetProtection algorithmName="SHA-512" hashValue="1F6ZdDR2W7BhkTGgThtNkvBwCTX05lIMzViMpz5oCVLeSm5b53YyLPv/cqKkIq1ooYxlRQNJi9Ynp8eYNddl/A==" saltValue="ZD6MheIvTG1BKs9QEKEH8g==" spinCount="100000" sheet="1" objects="1" scenarios="1"/>
  <protectedRanges>
    <protectedRange sqref="D67:D86" name="Rango3"/>
    <protectedRange sqref="A7:H7" name="Rango1"/>
    <protectedRange sqref="D42:D61" name="Rango2"/>
  </protectedRanges>
  <mergeCells count="102">
    <mergeCell ref="A89:C89"/>
    <mergeCell ref="A95:F95"/>
    <mergeCell ref="A116:F116"/>
    <mergeCell ref="A120:F120"/>
    <mergeCell ref="A121:F121"/>
    <mergeCell ref="B26:D26"/>
    <mergeCell ref="A27:F27"/>
    <mergeCell ref="A8:G8"/>
    <mergeCell ref="A7:B7"/>
    <mergeCell ref="B59:C59"/>
    <mergeCell ref="B60:C60"/>
    <mergeCell ref="B61:C61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53:C53"/>
    <mergeCell ref="F37:G37"/>
    <mergeCell ref="F36:G36"/>
    <mergeCell ref="B34:E34"/>
    <mergeCell ref="B35:E35"/>
    <mergeCell ref="B41:C41"/>
    <mergeCell ref="B42:C42"/>
    <mergeCell ref="G6:H6"/>
    <mergeCell ref="C6:F6"/>
    <mergeCell ref="C7:F7"/>
    <mergeCell ref="G7:H7"/>
    <mergeCell ref="B76:C76"/>
    <mergeCell ref="B77:C77"/>
    <mergeCell ref="B78:C78"/>
    <mergeCell ref="A6:B6"/>
    <mergeCell ref="B43:C43"/>
    <mergeCell ref="B44:C44"/>
    <mergeCell ref="B45:C45"/>
    <mergeCell ref="B46:C46"/>
    <mergeCell ref="A28:E28"/>
    <mergeCell ref="A36:E36"/>
    <mergeCell ref="A37:E37"/>
    <mergeCell ref="B17:D17"/>
    <mergeCell ref="A18:F18"/>
    <mergeCell ref="A99:F99"/>
    <mergeCell ref="B100:F100"/>
    <mergeCell ref="B101:F101"/>
    <mergeCell ref="B102:F102"/>
    <mergeCell ref="B103:F103"/>
    <mergeCell ref="B84:C84"/>
    <mergeCell ref="B85:C85"/>
    <mergeCell ref="B86:C86"/>
    <mergeCell ref="A88:D88"/>
    <mergeCell ref="E88:H88"/>
    <mergeCell ref="B79:C79"/>
    <mergeCell ref="B80:C80"/>
    <mergeCell ref="B81:C81"/>
    <mergeCell ref="B82:C82"/>
    <mergeCell ref="B83:C83"/>
    <mergeCell ref="E63:H63"/>
    <mergeCell ref="A63:D63"/>
    <mergeCell ref="B66:C66"/>
    <mergeCell ref="B67:C67"/>
    <mergeCell ref="B68:C68"/>
    <mergeCell ref="B69:C69"/>
    <mergeCell ref="B70:C70"/>
    <mergeCell ref="A3:H3"/>
    <mergeCell ref="A4:H4"/>
    <mergeCell ref="A10:G10"/>
    <mergeCell ref="A11:G11"/>
    <mergeCell ref="B12:D12"/>
    <mergeCell ref="B13:D13"/>
    <mergeCell ref="B14:D14"/>
    <mergeCell ref="B15:D15"/>
    <mergeCell ref="B16:D16"/>
    <mergeCell ref="B94:F94"/>
    <mergeCell ref="A93:F93"/>
    <mergeCell ref="A90:F90"/>
    <mergeCell ref="A96:F96"/>
    <mergeCell ref="A117:F117"/>
    <mergeCell ref="A20:G20"/>
    <mergeCell ref="A30:F30"/>
    <mergeCell ref="A40:H40"/>
    <mergeCell ref="A33:E33"/>
    <mergeCell ref="A65:H65"/>
    <mergeCell ref="B21:D21"/>
    <mergeCell ref="B22:D22"/>
    <mergeCell ref="B23:D23"/>
    <mergeCell ref="B24:D24"/>
    <mergeCell ref="B25:D25"/>
    <mergeCell ref="B104:F104"/>
    <mergeCell ref="B105:F105"/>
    <mergeCell ref="B106:F106"/>
    <mergeCell ref="B107:F107"/>
    <mergeCell ref="B71:C71"/>
    <mergeCell ref="B72:C72"/>
    <mergeCell ref="B73:C73"/>
    <mergeCell ref="B74:C74"/>
    <mergeCell ref="B75:C75"/>
  </mergeCells>
  <dataValidations count="1">
    <dataValidation type="list" allowBlank="1" showInputMessage="1" showErrorMessage="1" sqref="F34:F35" xr:uid="{00000000-0002-0000-0100-000000000000}">
      <formula1>$I$34:$I$35</formula1>
    </dataValidation>
  </dataValidations>
  <pageMargins left="0.25" right="0.25" top="0.75" bottom="0.75" header="0.3" footer="0.3"/>
  <pageSetup paperSize="9" scale="7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436F6C-2513-4C1B-885E-8B389084FF4C}">
          <x14:formula1>
            <xm:f>Hoja2!$A$2:$A$3</xm:f>
          </x14:formula1>
          <xm:sqref>B94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1EEB-A567-4987-8442-F6B3A8213060}">
  <dimension ref="A1:B3"/>
  <sheetViews>
    <sheetView workbookViewId="0">
      <selection sqref="A1:B3"/>
    </sheetView>
  </sheetViews>
  <sheetFormatPr baseColWidth="10" defaultRowHeight="15" x14ac:dyDescent="0.25"/>
  <sheetData>
    <row r="1" spans="1:2" x14ac:dyDescent="0.25">
      <c r="A1" s="23" t="s">
        <v>52</v>
      </c>
      <c r="B1" s="23" t="s">
        <v>53</v>
      </c>
    </row>
    <row r="2" spans="1:2" x14ac:dyDescent="0.25">
      <c r="A2" s="23" t="s">
        <v>50</v>
      </c>
      <c r="B2" s="47">
        <v>0.5</v>
      </c>
    </row>
    <row r="3" spans="1:2" x14ac:dyDescent="0.25">
      <c r="A3" s="23" t="s">
        <v>51</v>
      </c>
      <c r="B3" s="4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MÈRITS</vt:lpstr>
      <vt:lpstr>Hoja2</vt:lpstr>
      <vt:lpstr>MÈRITS!Área_de_impresión</vt:lpstr>
      <vt:lpstr>L_nivell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cp:lastPrinted>2024-01-02T10:48:15Z</cp:lastPrinted>
  <dcterms:created xsi:type="dcterms:W3CDTF">2019-02-03T17:32:26Z</dcterms:created>
  <dcterms:modified xsi:type="dcterms:W3CDTF">2024-01-02T12:49:37Z</dcterms:modified>
</cp:coreProperties>
</file>