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3\23-C_PAMO_OOP22_23-3 Administratiu_va\"/>
    </mc:Choice>
  </mc:AlternateContent>
  <xr:revisionPtr revIDLastSave="0" documentId="13_ncr:1_{B0D92C05-7B47-4CBF-BC72-4246F5E65E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101" i="1"/>
  <c r="F101" i="1"/>
  <c r="G101" i="1"/>
  <c r="H101" i="1"/>
  <c r="I101" i="1"/>
  <c r="E102" i="1"/>
  <c r="F102" i="1"/>
  <c r="G102" i="1"/>
  <c r="H102" i="1"/>
  <c r="I102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07" i="1"/>
  <c r="F107" i="1"/>
  <c r="G107" i="1"/>
  <c r="H107" i="1"/>
  <c r="I107" i="1"/>
  <c r="E108" i="1"/>
  <c r="F108" i="1"/>
  <c r="G108" i="1"/>
  <c r="H108" i="1"/>
  <c r="I10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4" i="1"/>
  <c r="F15" i="1"/>
  <c r="F16" i="1"/>
  <c r="F17" i="1"/>
  <c r="F18" i="1"/>
  <c r="F19" i="1"/>
  <c r="F20" i="1"/>
  <c r="F21" i="1"/>
  <c r="F22" i="1"/>
  <c r="F23" i="1"/>
  <c r="F13" i="1"/>
  <c r="F116" i="1"/>
  <c r="F117" i="1"/>
  <c r="F118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I76" i="1"/>
  <c r="H76" i="1"/>
  <c r="G76" i="1"/>
  <c r="F76" i="1"/>
  <c r="E76" i="1"/>
  <c r="F48" i="1" l="1"/>
  <c r="F69" i="1" s="1"/>
  <c r="F28" i="1"/>
  <c r="F44" i="1" s="1"/>
  <c r="F115" i="1"/>
  <c r="B3" i="3"/>
  <c r="A3" i="3"/>
  <c r="E109" i="1" l="1"/>
  <c r="H109" i="1"/>
  <c r="I3" i="3" s="1"/>
  <c r="G109" i="1"/>
  <c r="H3" i="3" s="1"/>
  <c r="I109" i="1"/>
  <c r="J3" i="3" s="1"/>
  <c r="E3" i="3"/>
  <c r="F109" i="1"/>
  <c r="G3" i="3" s="1"/>
  <c r="F119" i="1"/>
  <c r="F120" i="1" s="1"/>
  <c r="E110" i="1" l="1"/>
  <c r="F111" i="1" s="1"/>
  <c r="L3" i="3"/>
  <c r="D3" i="3"/>
  <c r="K3" i="3" l="1"/>
  <c r="F24" i="1"/>
  <c r="F70" i="1" l="1"/>
  <c r="F71" i="1" s="1"/>
  <c r="F123" i="1" s="1"/>
  <c r="C3" i="3"/>
  <c r="F3" i="3" l="1"/>
  <c r="M3" i="3" s="1"/>
  <c r="N3" i="3"/>
</calcChain>
</file>

<file path=xl/sharedStrings.xml><?xml version="1.0" encoding="utf-8"?>
<sst xmlns="http://schemas.openxmlformats.org/spreadsheetml/2006/main" count="79" uniqueCount="58">
  <si>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</si>
  <si>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</si>
  <si>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</si>
  <si>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</si>
  <si>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</si>
  <si>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</si>
  <si>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</si>
  <si>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</si>
  <si>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</si>
  <si>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</si>
  <si>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</si>
  <si>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</si>
  <si>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</si>
  <si>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</si>
  <si>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</si>
  <si>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</si>
  <si>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</si>
  <si>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</si>
  <si>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</si>
  <si>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</si>
  <si>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</si>
  <si>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</si>
  <si>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</si>
  <si>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</si>
  <si>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</si>
  <si>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</si>
  <si>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</si>
  <si>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</si>
  <si>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t>A1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</si>
  <si>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</si>
  <si>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</si>
  <si>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</si>
  <si>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</si>
  <si>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</si>
  <si>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</si>
  <si>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</si>
  <si>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</si>
  <si>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r>
      <t xml:space="preserve">C) Per titulacions acadèmiques equivalents o superiors, rellevant o estigui relacionada amb les tasques pròpies del lloc </t>
    </r>
    <r>
      <rPr>
        <i/>
        <sz val="10"/>
        <color theme="1"/>
        <rFont val="Verdana"/>
        <family val="2"/>
      </rPr>
      <t/>
    </r>
  </si>
  <si>
    <t>C) Per titulacions acadèmiques equivalents o superiors</t>
  </si>
  <si>
    <t>COGNOMS, NOM</t>
  </si>
  <si>
    <t>12-40h</t>
  </si>
  <si>
    <t>Comprovació</t>
  </si>
  <si>
    <t>0,20 x mes treballat o fracció</t>
  </si>
  <si>
    <t>0,10 x mes treballat o fracció</t>
  </si>
  <si>
    <t>A)  Experiència professional en funcions anàlogues/equiparables a les del lloc a proveïr</t>
  </si>
  <si>
    <t>TOTAL EXPERIÈNCIA PROFESSIONAL (MÀXIM 7 PUNTS)</t>
  </si>
  <si>
    <t>FINS A 12 HORES</t>
  </si>
  <si>
    <t>TOTAL ACCIONS FORMATIVES (MÀXIM 2 PUNTS)</t>
  </si>
  <si>
    <t>Doctorat o Màster</t>
  </si>
  <si>
    <t>Llicenciatura o diplomatura</t>
  </si>
  <si>
    <t>CFGS administració i gestió</t>
  </si>
  <si>
    <t>ACTIC Nivell avançat</t>
  </si>
  <si>
    <t>TOTAL TITULACIONS ACADÈMIQUES (MÀXIM 1,5 PUNTS)</t>
  </si>
  <si>
    <t>Català Nivell superior (C2)</t>
  </si>
  <si>
    <t>0,40 x mes treballat o fracció</t>
  </si>
  <si>
    <t>Altres CFGS</t>
  </si>
  <si>
    <t>B</t>
  </si>
  <si>
    <t>A1-A2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</si>
</sst>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9" fillId="5" borderId="1" xfId="0" applyFont="1" applyFill="1" applyBorder="1" applyAlignment="1">
      <alignment horizontal="left" vertical="center"/>
    </xf>
    <xf numFmtId="2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2" fontId="16" fillId="9" borderId="9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25" fillId="0" borderId="0" xfId="0" applyFont="1" applyAlignment="1">
      <alignment vertical="center"/>
    </xf>
    <xf numFmtId="2" fontId="4" fillId="0" borderId="6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114:J120" totalsRowShown="0" headerRowDxfId="4" dataDxfId="3">
  <tableColumns count="3">
    <tableColumn id="1" xr3:uid="{00000000-0010-0000-0000-000001000000}" name="Titulació" dataDxfId="2"/>
    <tableColumn id="2" xr3:uid="{00000000-0010-0000-0000-000002000000}" name="grup / subgrup" dataDxfId="1"/>
    <tableColumn id="3" xr3:uid="{00000000-0010-0000-0000-000003000000}" name="pu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123"/>
  <sheetViews>
    <sheetView tabSelected="1" zoomScale="70" zoomScaleNormal="70" workbookViewId="0">
      <selection activeCell="G29" sqref="G29"/>
    </sheetView>
  </sheetViews>
  <sheetFormatPr baseColWidth="10" defaultColWidth="11.44140625" defaultRowHeight="14.4" x14ac:dyDescent="0.3"/>
  <cols>
    <col min="1" max="1" width="10.33203125" style="9" customWidth="1"/>
    <col min="2" max="3" width="44.33203125" style="9" customWidth="1"/>
    <col min="4" max="5" width="13.33203125" style="1" customWidth="1"/>
    <col min="6" max="9" width="13.33203125" style="9" customWidth="1"/>
    <col min="10" max="16384" width="11.44140625" style="9"/>
  </cols>
  <sheetData>
    <row r="1" spans="1:409" ht="22.2" x14ac:dyDescent="0.3">
      <c r="A1" s="95" t="s">
        <v>18</v>
      </c>
      <c r="B1" s="95"/>
      <c r="C1" s="95"/>
      <c r="D1" s="95"/>
      <c r="E1" s="95"/>
      <c r="F1" s="95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3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3">
      <c r="A4" s="98"/>
      <c r="B4" s="99"/>
      <c r="C4" s="99"/>
      <c r="D4" s="99"/>
      <c r="E4" s="99"/>
      <c r="F4" s="100"/>
    </row>
    <row r="6" spans="1:409" s="33" customFormat="1" ht="15" customHeight="1" x14ac:dyDescent="0.3">
      <c r="A6" s="84" t="s">
        <v>39</v>
      </c>
      <c r="B6" s="85"/>
      <c r="C6" s="85"/>
      <c r="D6" s="46"/>
      <c r="E6" s="85" t="s">
        <v>1</v>
      </c>
      <c r="F6" s="101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3">
      <c r="A7" s="86"/>
      <c r="B7" s="87"/>
      <c r="C7" s="87"/>
      <c r="D7" s="88"/>
      <c r="E7" s="92"/>
      <c r="F7" s="93"/>
    </row>
    <row r="8" spans="1:409" ht="15" customHeight="1" x14ac:dyDescent="0.3">
      <c r="A8" s="71" t="s">
        <v>2</v>
      </c>
      <c r="B8" s="71"/>
      <c r="C8" s="71"/>
      <c r="D8" s="71"/>
      <c r="E8" s="71"/>
      <c r="F8" s="7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" customHeight="1" x14ac:dyDescent="0.3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3">
      <c r="A10" s="72" t="s">
        <v>44</v>
      </c>
      <c r="B10" s="73"/>
      <c r="C10" s="73"/>
      <c r="D10" s="73"/>
      <c r="E10" s="73"/>
      <c r="F10" s="7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3">
      <c r="A11" s="67" t="s">
        <v>21</v>
      </c>
      <c r="B11" s="68"/>
      <c r="C11" s="68"/>
      <c r="D11" s="69" t="s">
        <v>54</v>
      </c>
      <c r="E11" s="69"/>
      <c r="F11" s="7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8" x14ac:dyDescent="0.3">
      <c r="A12" s="36" t="s">
        <v>3</v>
      </c>
      <c r="B12" s="36" t="s">
        <v>4</v>
      </c>
      <c r="C12" s="36" t="s">
        <v>5</v>
      </c>
      <c r="D12" s="36" t="s">
        <v>6</v>
      </c>
      <c r="E12" s="36" t="s">
        <v>7</v>
      </c>
      <c r="F12" s="36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3">
      <c r="A13" s="12">
        <v>1</v>
      </c>
      <c r="B13" s="26"/>
      <c r="C13" s="26"/>
      <c r="D13" s="4"/>
      <c r="E13" s="5"/>
      <c r="F13" s="27">
        <f>ROUND((E13-D13)/182.5,2)*0.4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3">
      <c r="A14" s="12">
        <v>2</v>
      </c>
      <c r="B14" s="26"/>
      <c r="C14" s="26"/>
      <c r="D14" s="4"/>
      <c r="E14" s="5"/>
      <c r="F14" s="27">
        <f t="shared" ref="F14:F23" si="0">ROUND((E14-D14)/182.5,2)*0.4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3">
      <c r="A15" s="12">
        <v>2</v>
      </c>
      <c r="B15" s="26"/>
      <c r="C15" s="26"/>
      <c r="D15" s="4"/>
      <c r="E15" s="5"/>
      <c r="F15" s="2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3">
      <c r="A16" s="12">
        <v>3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3">
      <c r="A17" s="12">
        <v>4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3">
      <c r="A18" s="12">
        <v>5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3">
      <c r="A19" s="12">
        <v>6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3">
      <c r="A20" s="12">
        <v>7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3">
      <c r="A21" s="12">
        <v>8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3">
      <c r="A22" s="12">
        <v>9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" thickBot="1" x14ac:dyDescent="0.35">
      <c r="A23" s="12">
        <v>10</v>
      </c>
      <c r="B23" s="26"/>
      <c r="C23" s="26"/>
      <c r="D23" s="4"/>
      <c r="E23" s="5"/>
      <c r="F23" s="2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" thickBot="1" x14ac:dyDescent="0.35">
      <c r="A24" s="15"/>
      <c r="B24" s="16"/>
      <c r="C24" s="16"/>
      <c r="D24" s="96" t="s">
        <v>11</v>
      </c>
      <c r="E24" s="97"/>
      <c r="F24" s="28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" customHeight="1" x14ac:dyDescent="0.3">
      <c r="A25" s="8"/>
      <c r="B25" s="24"/>
      <c r="C25" s="24"/>
      <c r="D25" s="2"/>
      <c r="E25" s="2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3">
      <c r="A26" s="67" t="s">
        <v>20</v>
      </c>
      <c r="B26" s="68"/>
      <c r="C26" s="68"/>
      <c r="D26" s="69" t="s">
        <v>42</v>
      </c>
      <c r="E26" s="69"/>
      <c r="F26" s="70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8" x14ac:dyDescent="0.3">
      <c r="A27" s="36" t="s">
        <v>3</v>
      </c>
      <c r="B27" s="36" t="s">
        <v>4</v>
      </c>
      <c r="C27" s="36" t="s">
        <v>5</v>
      </c>
      <c r="D27" s="36" t="s">
        <v>6</v>
      </c>
      <c r="E27" s="36" t="s">
        <v>7</v>
      </c>
      <c r="F27" s="36" t="s">
        <v>12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3">
      <c r="A28" s="12">
        <v>1</v>
      </c>
      <c r="B28" s="26"/>
      <c r="C28" s="29"/>
      <c r="D28" s="4"/>
      <c r="E28" s="5"/>
      <c r="F28" s="27">
        <f>ROUND((E28-D28)/182.5,2)*0.2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3">
      <c r="A29" s="12">
        <v>2</v>
      </c>
      <c r="B29" s="26"/>
      <c r="C29" s="26"/>
      <c r="D29" s="4"/>
      <c r="E29" s="5"/>
      <c r="F29" s="27">
        <f t="shared" ref="F29:F43" si="1">ROUND((E29-D29)/182.5,2)*0.2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3">
      <c r="A30" s="12">
        <v>2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3">
      <c r="A31" s="12">
        <v>3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3">
      <c r="A32" s="12">
        <v>4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3">
      <c r="A33" s="12">
        <v>5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3">
      <c r="A34" s="12">
        <v>6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3">
      <c r="A35" s="12">
        <v>7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3">
      <c r="A36" s="12">
        <v>8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3">
      <c r="A37" s="12">
        <v>9</v>
      </c>
      <c r="B37" s="26"/>
      <c r="C37" s="26"/>
      <c r="D37" s="4"/>
      <c r="E37" s="5"/>
      <c r="F37" s="27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x14ac:dyDescent="0.3">
      <c r="A38" s="12">
        <v>10</v>
      </c>
      <c r="B38" s="26"/>
      <c r="C38" s="26"/>
      <c r="D38" s="4"/>
      <c r="E38" s="5"/>
      <c r="F38" s="27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x14ac:dyDescent="0.3">
      <c r="A39" s="12">
        <v>11</v>
      </c>
      <c r="B39" s="26"/>
      <c r="C39" s="26"/>
      <c r="D39" s="4"/>
      <c r="E39" s="5"/>
      <c r="F39" s="27">
        <f t="shared" si="1"/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x14ac:dyDescent="0.3">
      <c r="A40" s="12">
        <v>12</v>
      </c>
      <c r="B40" s="26"/>
      <c r="C40" s="26"/>
      <c r="D40" s="4"/>
      <c r="E40" s="5"/>
      <c r="F40" s="27">
        <f t="shared" si="1"/>
        <v>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x14ac:dyDescent="0.3">
      <c r="A41" s="12">
        <v>13</v>
      </c>
      <c r="B41" s="26"/>
      <c r="C41" s="26"/>
      <c r="D41" s="4"/>
      <c r="E41" s="5"/>
      <c r="F41" s="27">
        <f t="shared" si="1"/>
        <v>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x14ac:dyDescent="0.3">
      <c r="A42" s="12">
        <v>14</v>
      </c>
      <c r="B42" s="26"/>
      <c r="C42" s="26"/>
      <c r="D42" s="4"/>
      <c r="E42" s="5"/>
      <c r="F42" s="27">
        <f t="shared" si="1"/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ht="15" thickBot="1" x14ac:dyDescent="0.35">
      <c r="A43" s="12">
        <v>15</v>
      </c>
      <c r="B43" s="26"/>
      <c r="C43" s="26"/>
      <c r="D43" s="4"/>
      <c r="E43" s="5"/>
      <c r="F43" s="27">
        <f t="shared" si="1"/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ht="15" thickBot="1" x14ac:dyDescent="0.35">
      <c r="A44" s="15"/>
      <c r="B44" s="16"/>
      <c r="C44" s="16"/>
      <c r="D44" s="96" t="s">
        <v>11</v>
      </c>
      <c r="E44" s="97"/>
      <c r="F44" s="28">
        <f>SUM(F28:F43)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ht="24.9" customHeight="1" x14ac:dyDescent="0.3">
      <c r="A45" s="8"/>
      <c r="B45" s="24"/>
      <c r="C45" s="24"/>
      <c r="D45" s="2"/>
      <c r="E45" s="2"/>
      <c r="F45" s="24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ht="15" customHeight="1" x14ac:dyDescent="0.3">
      <c r="A46" s="67" t="s">
        <v>22</v>
      </c>
      <c r="B46" s="68"/>
      <c r="C46" s="68"/>
      <c r="D46" s="69" t="s">
        <v>43</v>
      </c>
      <c r="E46" s="69"/>
      <c r="F46" s="70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ht="22.8" x14ac:dyDescent="0.3">
      <c r="A47" s="36" t="s">
        <v>3</v>
      </c>
      <c r="B47" s="36" t="s">
        <v>4</v>
      </c>
      <c r="C47" s="36" t="s">
        <v>5</v>
      </c>
      <c r="D47" s="36" t="s">
        <v>6</v>
      </c>
      <c r="E47" s="36" t="s">
        <v>7</v>
      </c>
      <c r="F47" s="36" t="s">
        <v>12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3">
      <c r="A48" s="12">
        <v>1</v>
      </c>
      <c r="B48" s="26"/>
      <c r="C48" s="29"/>
      <c r="D48" s="4"/>
      <c r="E48" s="5"/>
      <c r="F48" s="27">
        <f>ROUND((E48-D48)/182.5,2)*0.1</f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09" x14ac:dyDescent="0.3">
      <c r="A49" s="12">
        <v>2</v>
      </c>
      <c r="B49" s="26"/>
      <c r="C49" s="26"/>
      <c r="D49" s="4"/>
      <c r="E49" s="5"/>
      <c r="F49" s="27">
        <f t="shared" ref="F49:F68" si="2">ROUND((E49-D49)/182.5,2)*0.1</f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09" x14ac:dyDescent="0.3">
      <c r="A50" s="12">
        <v>2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09" x14ac:dyDescent="0.3">
      <c r="A51" s="12">
        <v>3</v>
      </c>
      <c r="B51" s="26"/>
      <c r="C51" s="26"/>
      <c r="D51" s="4"/>
      <c r="E51" s="5"/>
      <c r="F51" s="27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09" x14ac:dyDescent="0.3">
      <c r="A52" s="12">
        <v>4</v>
      </c>
      <c r="B52" s="26"/>
      <c r="C52" s="26"/>
      <c r="D52" s="4"/>
      <c r="E52" s="5"/>
      <c r="F52" s="27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09" x14ac:dyDescent="0.3">
      <c r="A53" s="12">
        <v>5</v>
      </c>
      <c r="B53" s="26"/>
      <c r="C53" s="26"/>
      <c r="D53" s="4"/>
      <c r="E53" s="5"/>
      <c r="F53" s="27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09" x14ac:dyDescent="0.3">
      <c r="A54" s="12">
        <v>6</v>
      </c>
      <c r="B54" s="26"/>
      <c r="C54" s="26"/>
      <c r="D54" s="4"/>
      <c r="E54" s="5"/>
      <c r="F54" s="27">
        <f t="shared" si="2"/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09" x14ac:dyDescent="0.3">
      <c r="A55" s="12">
        <v>7</v>
      </c>
      <c r="B55" s="26"/>
      <c r="C55" s="26"/>
      <c r="D55" s="4"/>
      <c r="E55" s="5"/>
      <c r="F55" s="27">
        <f t="shared" si="2"/>
        <v>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</row>
    <row r="56" spans="1:409" x14ac:dyDescent="0.3">
      <c r="A56" s="12">
        <v>8</v>
      </c>
      <c r="B56" s="26"/>
      <c r="C56" s="26"/>
      <c r="D56" s="4"/>
      <c r="E56" s="5"/>
      <c r="F56" s="27">
        <f t="shared" si="2"/>
        <v>0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</row>
    <row r="57" spans="1:409" x14ac:dyDescent="0.3">
      <c r="A57" s="12">
        <v>9</v>
      </c>
      <c r="B57" s="26"/>
      <c r="C57" s="26"/>
      <c r="D57" s="4"/>
      <c r="E57" s="5"/>
      <c r="F57" s="27">
        <f t="shared" si="2"/>
        <v>0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</row>
    <row r="58" spans="1:409" x14ac:dyDescent="0.3">
      <c r="A58" s="12">
        <v>10</v>
      </c>
      <c r="B58" s="26"/>
      <c r="C58" s="26"/>
      <c r="D58" s="4"/>
      <c r="E58" s="5"/>
      <c r="F58" s="27">
        <f t="shared" si="2"/>
        <v>0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</row>
    <row r="59" spans="1:409" x14ac:dyDescent="0.3">
      <c r="A59" s="12">
        <v>11</v>
      </c>
      <c r="B59" s="26"/>
      <c r="C59" s="26"/>
      <c r="D59" s="4"/>
      <c r="E59" s="5"/>
      <c r="F59" s="27">
        <f t="shared" si="2"/>
        <v>0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</row>
    <row r="60" spans="1:409" x14ac:dyDescent="0.3">
      <c r="A60" s="12">
        <v>12</v>
      </c>
      <c r="B60" s="26"/>
      <c r="C60" s="26"/>
      <c r="D60" s="4"/>
      <c r="E60" s="5"/>
      <c r="F60" s="27">
        <f t="shared" si="2"/>
        <v>0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  <c r="IY60" s="8"/>
      <c r="IZ60" s="8"/>
      <c r="JA60" s="8"/>
      <c r="JB60" s="8"/>
      <c r="JC60" s="8"/>
      <c r="JD60" s="8"/>
      <c r="JE60" s="8"/>
      <c r="JF60" s="8"/>
      <c r="JG60" s="8"/>
      <c r="JH60" s="8"/>
      <c r="JI60" s="8"/>
      <c r="JJ60" s="8"/>
      <c r="JK60" s="8"/>
      <c r="JL60" s="8"/>
      <c r="JM60" s="8"/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/>
      <c r="KO60" s="8"/>
      <c r="KP60" s="8"/>
      <c r="KQ60" s="8"/>
      <c r="KR60" s="8"/>
      <c r="KS60" s="8"/>
      <c r="KT60" s="8"/>
      <c r="KU60" s="8"/>
      <c r="KV60" s="8"/>
      <c r="KW60" s="8"/>
      <c r="KX60" s="8"/>
      <c r="KY60" s="8"/>
      <c r="KZ60" s="8"/>
      <c r="LA60" s="8"/>
      <c r="LB60" s="8"/>
      <c r="LC60" s="8"/>
      <c r="LD60" s="8"/>
      <c r="LE60" s="8"/>
      <c r="LF60" s="8"/>
      <c r="LG60" s="8"/>
      <c r="LH60" s="8"/>
      <c r="LI60" s="8"/>
      <c r="LJ60" s="8"/>
      <c r="LK60" s="8"/>
      <c r="LL60" s="8"/>
      <c r="LM60" s="8"/>
      <c r="LN60" s="8"/>
      <c r="LO60" s="8"/>
      <c r="LP60" s="8"/>
      <c r="LQ60" s="8"/>
      <c r="LR60" s="8"/>
      <c r="LS60" s="8"/>
      <c r="LT60" s="8"/>
      <c r="LU60" s="8"/>
      <c r="LV60" s="8"/>
      <c r="LW60" s="8"/>
      <c r="LX60" s="8"/>
      <c r="LY60" s="8"/>
      <c r="LZ60" s="8"/>
      <c r="MA60" s="8"/>
      <c r="MB60" s="8"/>
      <c r="MC60" s="8"/>
      <c r="MD60" s="8"/>
      <c r="ME60" s="8"/>
      <c r="MF60" s="8"/>
      <c r="MG60" s="8"/>
      <c r="MH60" s="8"/>
      <c r="MI60" s="8"/>
      <c r="MJ60" s="8"/>
      <c r="MK60" s="8"/>
      <c r="ML60" s="8"/>
      <c r="MM60" s="8"/>
      <c r="MN60" s="8"/>
      <c r="MO60" s="8"/>
      <c r="MP60" s="8"/>
      <c r="MQ60" s="8"/>
      <c r="MR60" s="8"/>
      <c r="MS60" s="8"/>
      <c r="MT60" s="8"/>
      <c r="MU60" s="8"/>
      <c r="MV60" s="8"/>
      <c r="MW60" s="8"/>
      <c r="MX60" s="8"/>
      <c r="MY60" s="8"/>
      <c r="MZ60" s="8"/>
      <c r="NA60" s="8"/>
      <c r="NB60" s="8"/>
      <c r="NC60" s="8"/>
      <c r="ND60" s="8"/>
      <c r="NE60" s="8"/>
      <c r="NF60" s="8"/>
      <c r="NG60" s="8"/>
      <c r="NH60" s="8"/>
      <c r="NI60" s="8"/>
      <c r="NJ60" s="8"/>
      <c r="NK60" s="8"/>
      <c r="NL60" s="8"/>
      <c r="NM60" s="8"/>
      <c r="NN60" s="8"/>
      <c r="NO60" s="8"/>
      <c r="NP60" s="8"/>
      <c r="NQ60" s="8"/>
      <c r="NR60" s="8"/>
      <c r="NS60" s="8"/>
      <c r="NT60" s="8"/>
      <c r="NU60" s="8"/>
      <c r="NV60" s="8"/>
      <c r="NW60" s="8"/>
      <c r="NX60" s="8"/>
      <c r="NY60" s="8"/>
      <c r="NZ60" s="8"/>
      <c r="OA60" s="8"/>
      <c r="OB60" s="8"/>
      <c r="OC60" s="8"/>
      <c r="OD60" s="8"/>
      <c r="OE60" s="8"/>
      <c r="OF60" s="8"/>
      <c r="OG60" s="8"/>
      <c r="OH60" s="8"/>
      <c r="OI60" s="8"/>
      <c r="OJ60" s="8"/>
      <c r="OK60" s="8"/>
      <c r="OL60" s="8"/>
      <c r="OM60" s="8"/>
      <c r="ON60" s="8"/>
      <c r="OO60" s="8"/>
      <c r="OP60" s="8"/>
      <c r="OQ60" s="8"/>
      <c r="OR60" s="8"/>
      <c r="OS60" s="8"/>
    </row>
    <row r="61" spans="1:409" x14ac:dyDescent="0.3">
      <c r="A61" s="12">
        <v>13</v>
      </c>
      <c r="B61" s="26"/>
      <c r="C61" s="26"/>
      <c r="D61" s="4"/>
      <c r="E61" s="5"/>
      <c r="F61" s="27">
        <f t="shared" si="2"/>
        <v>0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  <c r="IY61" s="8"/>
      <c r="IZ61" s="8"/>
      <c r="JA61" s="8"/>
      <c r="JB61" s="8"/>
      <c r="JC61" s="8"/>
      <c r="JD61" s="8"/>
      <c r="JE61" s="8"/>
      <c r="JF61" s="8"/>
      <c r="JG61" s="8"/>
      <c r="JH61" s="8"/>
      <c r="JI61" s="8"/>
      <c r="JJ61" s="8"/>
      <c r="JK61" s="8"/>
      <c r="JL61" s="8"/>
      <c r="JM61" s="8"/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/>
      <c r="KO61" s="8"/>
      <c r="KP61" s="8"/>
      <c r="KQ61" s="8"/>
      <c r="KR61" s="8"/>
      <c r="KS61" s="8"/>
      <c r="KT61" s="8"/>
      <c r="KU61" s="8"/>
      <c r="KV61" s="8"/>
      <c r="KW61" s="8"/>
      <c r="KX61" s="8"/>
      <c r="KY61" s="8"/>
      <c r="KZ61" s="8"/>
      <c r="LA61" s="8"/>
      <c r="LB61" s="8"/>
      <c r="LC61" s="8"/>
      <c r="LD61" s="8"/>
      <c r="LE61" s="8"/>
      <c r="LF61" s="8"/>
      <c r="LG61" s="8"/>
      <c r="LH61" s="8"/>
      <c r="LI61" s="8"/>
      <c r="LJ61" s="8"/>
      <c r="LK61" s="8"/>
      <c r="LL61" s="8"/>
      <c r="LM61" s="8"/>
      <c r="LN61" s="8"/>
      <c r="LO61" s="8"/>
      <c r="LP61" s="8"/>
      <c r="LQ61" s="8"/>
      <c r="LR61" s="8"/>
      <c r="LS61" s="8"/>
      <c r="LT61" s="8"/>
      <c r="LU61" s="8"/>
      <c r="LV61" s="8"/>
      <c r="LW61" s="8"/>
      <c r="LX61" s="8"/>
      <c r="LY61" s="8"/>
      <c r="LZ61" s="8"/>
      <c r="MA61" s="8"/>
      <c r="MB61" s="8"/>
      <c r="MC61" s="8"/>
      <c r="MD61" s="8"/>
      <c r="ME61" s="8"/>
      <c r="MF61" s="8"/>
      <c r="MG61" s="8"/>
      <c r="MH61" s="8"/>
      <c r="MI61" s="8"/>
      <c r="MJ61" s="8"/>
      <c r="MK61" s="8"/>
      <c r="ML61" s="8"/>
      <c r="MM61" s="8"/>
      <c r="MN61" s="8"/>
      <c r="MO61" s="8"/>
      <c r="MP61" s="8"/>
      <c r="MQ61" s="8"/>
      <c r="MR61" s="8"/>
      <c r="MS61" s="8"/>
      <c r="MT61" s="8"/>
      <c r="MU61" s="8"/>
      <c r="MV61" s="8"/>
      <c r="MW61" s="8"/>
      <c r="MX61" s="8"/>
      <c r="MY61" s="8"/>
      <c r="MZ61" s="8"/>
      <c r="NA61" s="8"/>
      <c r="NB61" s="8"/>
      <c r="NC61" s="8"/>
      <c r="ND61" s="8"/>
      <c r="NE61" s="8"/>
      <c r="NF61" s="8"/>
      <c r="NG61" s="8"/>
      <c r="NH61" s="8"/>
      <c r="NI61" s="8"/>
      <c r="NJ61" s="8"/>
      <c r="NK61" s="8"/>
      <c r="NL61" s="8"/>
      <c r="NM61" s="8"/>
      <c r="NN61" s="8"/>
      <c r="NO61" s="8"/>
      <c r="NP61" s="8"/>
      <c r="NQ61" s="8"/>
      <c r="NR61" s="8"/>
      <c r="NS61" s="8"/>
      <c r="NT61" s="8"/>
      <c r="NU61" s="8"/>
      <c r="NV61" s="8"/>
      <c r="NW61" s="8"/>
      <c r="NX61" s="8"/>
      <c r="NY61" s="8"/>
      <c r="NZ61" s="8"/>
      <c r="OA61" s="8"/>
      <c r="OB61" s="8"/>
      <c r="OC61" s="8"/>
      <c r="OD61" s="8"/>
      <c r="OE61" s="8"/>
      <c r="OF61" s="8"/>
      <c r="OG61" s="8"/>
      <c r="OH61" s="8"/>
      <c r="OI61" s="8"/>
      <c r="OJ61" s="8"/>
      <c r="OK61" s="8"/>
      <c r="OL61" s="8"/>
      <c r="OM61" s="8"/>
      <c r="ON61" s="8"/>
      <c r="OO61" s="8"/>
      <c r="OP61" s="8"/>
      <c r="OQ61" s="8"/>
      <c r="OR61" s="8"/>
      <c r="OS61" s="8"/>
    </row>
    <row r="62" spans="1:409" x14ac:dyDescent="0.3">
      <c r="A62" s="12">
        <v>14</v>
      </c>
      <c r="B62" s="26"/>
      <c r="C62" s="26"/>
      <c r="D62" s="4"/>
      <c r="E62" s="5"/>
      <c r="F62" s="27">
        <f t="shared" si="2"/>
        <v>0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  <c r="MR62" s="8"/>
      <c r="MS62" s="8"/>
      <c r="MT62" s="8"/>
      <c r="MU62" s="8"/>
      <c r="MV62" s="8"/>
      <c r="MW62" s="8"/>
      <c r="MX62" s="8"/>
      <c r="MY62" s="8"/>
      <c r="MZ62" s="8"/>
      <c r="NA62" s="8"/>
      <c r="NB62" s="8"/>
      <c r="NC62" s="8"/>
      <c r="ND62" s="8"/>
      <c r="NE62" s="8"/>
      <c r="NF62" s="8"/>
      <c r="NG62" s="8"/>
      <c r="NH62" s="8"/>
      <c r="NI62" s="8"/>
      <c r="NJ62" s="8"/>
      <c r="NK62" s="8"/>
      <c r="NL62" s="8"/>
      <c r="NM62" s="8"/>
      <c r="NN62" s="8"/>
      <c r="NO62" s="8"/>
      <c r="NP62" s="8"/>
      <c r="NQ62" s="8"/>
      <c r="NR62" s="8"/>
      <c r="NS62" s="8"/>
      <c r="NT62" s="8"/>
      <c r="NU62" s="8"/>
      <c r="NV62" s="8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  <c r="ON62" s="8"/>
      <c r="OO62" s="8"/>
      <c r="OP62" s="8"/>
      <c r="OQ62" s="8"/>
      <c r="OR62" s="8"/>
      <c r="OS62" s="8"/>
    </row>
    <row r="63" spans="1:409" x14ac:dyDescent="0.3">
      <c r="A63" s="12">
        <v>15</v>
      </c>
      <c r="B63" s="26"/>
      <c r="C63" s="26"/>
      <c r="D63" s="4"/>
      <c r="E63" s="5"/>
      <c r="F63" s="27">
        <f t="shared" si="2"/>
        <v>0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</row>
    <row r="64" spans="1:409" x14ac:dyDescent="0.3">
      <c r="A64" s="12">
        <v>16</v>
      </c>
      <c r="B64" s="26"/>
      <c r="C64" s="26"/>
      <c r="D64" s="4"/>
      <c r="E64" s="5"/>
      <c r="F64" s="27">
        <f t="shared" si="2"/>
        <v>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</row>
    <row r="65" spans="1:410" x14ac:dyDescent="0.3">
      <c r="A65" s="12">
        <v>17</v>
      </c>
      <c r="B65" s="26"/>
      <c r="C65" s="26"/>
      <c r="D65" s="4"/>
      <c r="E65" s="5"/>
      <c r="F65" s="27">
        <f t="shared" si="2"/>
        <v>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</row>
    <row r="66" spans="1:410" x14ac:dyDescent="0.3">
      <c r="A66" s="12">
        <v>18</v>
      </c>
      <c r="B66" s="26"/>
      <c r="C66" s="26"/>
      <c r="D66" s="4"/>
      <c r="E66" s="5"/>
      <c r="F66" s="27">
        <f t="shared" si="2"/>
        <v>0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</row>
    <row r="67" spans="1:410" x14ac:dyDescent="0.3">
      <c r="A67" s="12">
        <v>19</v>
      </c>
      <c r="B67" s="26"/>
      <c r="C67" s="26"/>
      <c r="D67" s="4"/>
      <c r="E67" s="5"/>
      <c r="F67" s="27">
        <f t="shared" si="2"/>
        <v>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</row>
    <row r="68" spans="1:410" ht="15" thickBot="1" x14ac:dyDescent="0.35">
      <c r="A68" s="12">
        <v>20</v>
      </c>
      <c r="B68" s="26"/>
      <c r="C68" s="26"/>
      <c r="D68" s="4"/>
      <c r="E68" s="5"/>
      <c r="F68" s="27">
        <f t="shared" si="2"/>
        <v>0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</row>
    <row r="69" spans="1:410" ht="15" thickBot="1" x14ac:dyDescent="0.35">
      <c r="A69" s="15"/>
      <c r="B69" s="16"/>
      <c r="C69" s="16"/>
      <c r="D69" s="96" t="s">
        <v>11</v>
      </c>
      <c r="E69" s="97"/>
      <c r="F69" s="28">
        <f>SUM(F48:F68)</f>
        <v>0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</row>
    <row r="70" spans="1:410" ht="15" thickBot="1" x14ac:dyDescent="0.35">
      <c r="A70" s="25"/>
      <c r="B70" s="6"/>
      <c r="C70" s="6"/>
      <c r="D70" s="6"/>
      <c r="E70" s="7"/>
      <c r="F70" s="11">
        <f>F24+F44+F69</f>
        <v>0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0"/>
      <c r="JI70" s="30"/>
      <c r="JJ70" s="30"/>
      <c r="JK70" s="30"/>
      <c r="JL70" s="30"/>
      <c r="JM70" s="30"/>
      <c r="JN70" s="30"/>
      <c r="JO70" s="30"/>
      <c r="JP70" s="30"/>
      <c r="JQ70" s="30"/>
      <c r="JR70" s="30"/>
      <c r="JS70" s="30"/>
      <c r="JT70" s="30"/>
      <c r="JU70" s="30"/>
      <c r="JV70" s="30"/>
      <c r="JW70" s="30"/>
      <c r="JX70" s="30"/>
      <c r="JY70" s="30"/>
      <c r="JZ70" s="30"/>
      <c r="KA70" s="30"/>
      <c r="KB70" s="30"/>
      <c r="KC70" s="30"/>
      <c r="KD70" s="30"/>
      <c r="KE70" s="30"/>
      <c r="KF70" s="30"/>
      <c r="KG70" s="30"/>
      <c r="KH70" s="30"/>
      <c r="KI70" s="30"/>
      <c r="KJ70" s="30"/>
      <c r="KK70" s="30"/>
      <c r="KL70" s="30"/>
      <c r="KM70" s="30"/>
      <c r="KN70" s="30"/>
      <c r="KO70" s="30"/>
      <c r="KP70" s="30"/>
      <c r="KQ70" s="30"/>
      <c r="KR70" s="30"/>
      <c r="KS70" s="30"/>
      <c r="KT70" s="30"/>
      <c r="KU70" s="30"/>
      <c r="KV70" s="30"/>
      <c r="KW70" s="30"/>
      <c r="KX70" s="30"/>
      <c r="KY70" s="30"/>
      <c r="KZ70" s="30"/>
      <c r="LA70" s="30"/>
      <c r="LB70" s="30"/>
      <c r="LC70" s="30"/>
      <c r="LD70" s="30"/>
      <c r="LE70" s="30"/>
      <c r="LF70" s="30"/>
      <c r="LG70" s="30"/>
      <c r="LH70" s="30"/>
      <c r="LI70" s="30"/>
      <c r="LJ70" s="30"/>
      <c r="LK70" s="30"/>
      <c r="LL70" s="30"/>
      <c r="LM70" s="30"/>
      <c r="LN70" s="30"/>
      <c r="LO70" s="30"/>
      <c r="LP70" s="30"/>
      <c r="LQ70" s="30"/>
      <c r="LR70" s="30"/>
      <c r="LS70" s="30"/>
      <c r="LT70" s="30"/>
      <c r="LU70" s="30"/>
      <c r="LV70" s="30"/>
      <c r="LW70" s="30"/>
      <c r="LX70" s="30"/>
      <c r="LY70" s="30"/>
      <c r="LZ70" s="30"/>
      <c r="MA70" s="30"/>
      <c r="MB70" s="30"/>
      <c r="MC70" s="30"/>
      <c r="MD70" s="30"/>
      <c r="ME70" s="30"/>
      <c r="MF70" s="30"/>
      <c r="MG70" s="30"/>
      <c r="MH70" s="30"/>
      <c r="MI70" s="30"/>
      <c r="MJ70" s="30"/>
      <c r="MK70" s="30"/>
      <c r="ML70" s="30"/>
      <c r="MM70" s="30"/>
      <c r="MN70" s="30"/>
      <c r="MO70" s="30"/>
      <c r="MP70" s="30"/>
      <c r="MQ70" s="30"/>
      <c r="MR70" s="30"/>
      <c r="MS70" s="30"/>
      <c r="MT70" s="30"/>
      <c r="MU70" s="30"/>
      <c r="MV70" s="30"/>
      <c r="MW70" s="30"/>
      <c r="MX70" s="30"/>
      <c r="MY70" s="30"/>
      <c r="MZ70" s="30"/>
      <c r="NA70" s="30"/>
      <c r="NB70" s="30"/>
      <c r="NC70" s="30"/>
      <c r="ND70" s="30"/>
      <c r="NE70" s="30"/>
      <c r="NF70" s="30"/>
      <c r="NG70" s="30"/>
      <c r="NH70" s="30"/>
      <c r="NI70" s="30"/>
      <c r="NJ70" s="30"/>
      <c r="NK70" s="30"/>
      <c r="NL70" s="30"/>
      <c r="NM70" s="30"/>
      <c r="NN70" s="30"/>
      <c r="NO70" s="30"/>
      <c r="NP70" s="30"/>
      <c r="NQ70" s="30"/>
      <c r="NR70" s="30"/>
      <c r="NS70" s="30"/>
      <c r="NT70" s="30"/>
      <c r="NU70" s="30"/>
      <c r="NV70" s="30"/>
      <c r="NW70" s="30"/>
      <c r="NX70" s="30"/>
      <c r="NY70" s="30"/>
      <c r="NZ70" s="30"/>
      <c r="OA70" s="30"/>
      <c r="OB70" s="30"/>
      <c r="OC70" s="30"/>
      <c r="OD70" s="30"/>
      <c r="OE70" s="30"/>
      <c r="OF70" s="30"/>
      <c r="OG70" s="30"/>
      <c r="OH70" s="30"/>
      <c r="OI70" s="30"/>
      <c r="OJ70" s="30"/>
      <c r="OK70" s="30"/>
      <c r="OL70" s="30"/>
      <c r="OM70" s="30"/>
      <c r="ON70" s="30"/>
      <c r="OO70" s="30"/>
      <c r="OP70" s="30"/>
      <c r="OQ70" s="30"/>
      <c r="OR70" s="30"/>
      <c r="OS70" s="30"/>
    </row>
    <row r="71" spans="1:410" ht="23.25" customHeight="1" thickBot="1" x14ac:dyDescent="0.35">
      <c r="A71" s="75" t="s">
        <v>45</v>
      </c>
      <c r="B71" s="76"/>
      <c r="C71" s="76"/>
      <c r="D71" s="76"/>
      <c r="E71" s="77"/>
      <c r="F71" s="41">
        <f>IF(F70&gt;7,7,F70)</f>
        <v>0</v>
      </c>
    </row>
    <row r="74" spans="1:410" ht="30.75" customHeight="1" x14ac:dyDescent="0.3">
      <c r="A74" s="72" t="s">
        <v>23</v>
      </c>
      <c r="B74" s="73"/>
      <c r="C74" s="73"/>
      <c r="D74" s="73"/>
      <c r="E74" s="73"/>
      <c r="F74" s="73"/>
      <c r="G74" s="73"/>
      <c r="H74" s="73"/>
      <c r="I74" s="74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8"/>
      <c r="LE74" s="8"/>
      <c r="LF74" s="8"/>
      <c r="LG74" s="8"/>
      <c r="LH74" s="8"/>
      <c r="LI74" s="8"/>
      <c r="LJ74" s="8"/>
      <c r="LK74" s="8"/>
      <c r="LL74" s="8"/>
      <c r="LM74" s="8"/>
      <c r="LN74" s="8"/>
      <c r="LO74" s="8"/>
      <c r="LP74" s="8"/>
      <c r="LQ74" s="8"/>
      <c r="LR74" s="8"/>
      <c r="LS74" s="8"/>
      <c r="LT74" s="8"/>
      <c r="LU74" s="8"/>
      <c r="LV74" s="8"/>
      <c r="LW74" s="8"/>
      <c r="LX74" s="8"/>
      <c r="LY74" s="8"/>
      <c r="LZ74" s="8"/>
      <c r="MA74" s="8"/>
      <c r="MB74" s="8"/>
      <c r="MC74" s="8"/>
      <c r="MD74" s="8"/>
      <c r="ME74" s="8"/>
      <c r="MF74" s="8"/>
      <c r="MG74" s="8"/>
      <c r="MH74" s="8"/>
      <c r="MI74" s="8"/>
      <c r="MJ74" s="8"/>
      <c r="MK74" s="8"/>
      <c r="ML74" s="8"/>
      <c r="MM74" s="8"/>
      <c r="MN74" s="8"/>
      <c r="MO74" s="8"/>
      <c r="MP74" s="8"/>
      <c r="MQ74" s="8"/>
      <c r="MR74" s="8"/>
      <c r="MS74" s="8"/>
      <c r="MT74" s="8"/>
      <c r="MU74" s="8"/>
      <c r="MV74" s="8"/>
      <c r="MW74" s="8"/>
      <c r="MX74" s="8"/>
      <c r="MY74" s="8"/>
      <c r="MZ74" s="8"/>
      <c r="NA74" s="8"/>
      <c r="NB74" s="8"/>
      <c r="NC74" s="8"/>
      <c r="ND74" s="8"/>
      <c r="NE74" s="8"/>
      <c r="NF74" s="8"/>
      <c r="NG74" s="8"/>
      <c r="NH74" s="8"/>
      <c r="NI74" s="8"/>
      <c r="NJ74" s="8"/>
      <c r="NK74" s="8"/>
      <c r="NL74" s="8"/>
      <c r="NM74" s="8"/>
      <c r="NN74" s="8"/>
      <c r="NO74" s="8"/>
      <c r="NP74" s="8"/>
      <c r="NQ74" s="8"/>
      <c r="NR74" s="8"/>
      <c r="NS74" s="8"/>
      <c r="NT74" s="8"/>
      <c r="NU74" s="8"/>
      <c r="NV74" s="8"/>
      <c r="NW74" s="8"/>
      <c r="NX74" s="8"/>
      <c r="NY74" s="8"/>
      <c r="NZ74" s="8"/>
      <c r="OA74" s="8"/>
      <c r="OB74" s="8"/>
      <c r="OC74" s="8"/>
      <c r="OD74" s="8"/>
      <c r="OE74" s="8"/>
      <c r="OF74" s="8"/>
      <c r="OG74" s="8"/>
      <c r="OH74" s="8"/>
      <c r="OI74" s="8"/>
      <c r="OJ74" s="8"/>
      <c r="OK74" s="8"/>
      <c r="OL74" s="8"/>
      <c r="OM74" s="8"/>
      <c r="ON74" s="8"/>
      <c r="OO74" s="8"/>
      <c r="OP74" s="8"/>
      <c r="OQ74" s="8"/>
      <c r="OR74" s="8"/>
      <c r="OS74" s="8"/>
      <c r="OT74" s="8"/>
    </row>
    <row r="75" spans="1:410" ht="22.8" x14ac:dyDescent="0.3">
      <c r="A75" s="3" t="s">
        <v>3</v>
      </c>
      <c r="B75" s="91" t="s">
        <v>9</v>
      </c>
      <c r="C75" s="91"/>
      <c r="D75" s="37" t="s">
        <v>10</v>
      </c>
      <c r="E75" s="37" t="s">
        <v>46</v>
      </c>
      <c r="F75" s="37" t="s">
        <v>17</v>
      </c>
      <c r="G75" s="37" t="s">
        <v>13</v>
      </c>
      <c r="H75" s="37" t="s">
        <v>14</v>
      </c>
      <c r="I75" s="38" t="s">
        <v>15</v>
      </c>
    </row>
    <row r="76" spans="1:410" x14ac:dyDescent="0.3">
      <c r="A76" s="12">
        <v>1</v>
      </c>
      <c r="B76" s="66"/>
      <c r="C76" s="66"/>
      <c r="D76" s="43"/>
      <c r="E76" s="57" t="str">
        <f>IF(AND(D76&gt;=1,D76&lt;=11),0.1,"")</f>
        <v/>
      </c>
      <c r="F76" s="57" t="str">
        <f>IF(AND(D76&gt;=12,D76&lt;=40),0.2,"")</f>
        <v/>
      </c>
      <c r="G76" s="57" t="str">
        <f>IF(AND(D76&gt;=41,D76&lt;=100),0.4,"")</f>
        <v/>
      </c>
      <c r="H76" s="57" t="str">
        <f>IF(AND(D76&gt;=101,D76&lt;=200),0.6,"")</f>
        <v/>
      </c>
      <c r="I76" s="57" t="str">
        <f>IF(D76&gt;=201,0.75,"")</f>
        <v/>
      </c>
    </row>
    <row r="77" spans="1:410" x14ac:dyDescent="0.3">
      <c r="A77" s="12">
        <v>2</v>
      </c>
      <c r="B77" s="66"/>
      <c r="C77" s="66"/>
      <c r="D77" s="43"/>
      <c r="E77" s="57" t="str">
        <f t="shared" ref="E77:E108" si="3">IF(AND(D77&gt;=1,D77&lt;=11),0.1,"")</f>
        <v/>
      </c>
      <c r="F77" s="57" t="str">
        <f t="shared" ref="F77:F108" si="4">IF(AND(D77&gt;=12,D77&lt;=40),0.2,"")</f>
        <v/>
      </c>
      <c r="G77" s="57" t="str">
        <f t="shared" ref="G77:G108" si="5">IF(AND(D77&gt;=41,D77&lt;=100),0.4,"")</f>
        <v/>
      </c>
      <c r="H77" s="57" t="str">
        <f t="shared" ref="H77:H108" si="6">IF(AND(D77&gt;=101,D77&lt;=200),0.6,"")</f>
        <v/>
      </c>
      <c r="I77" s="57" t="str">
        <f t="shared" ref="I77:I108" si="7">IF(D77&gt;=201,0.75,"")</f>
        <v/>
      </c>
    </row>
    <row r="78" spans="1:410" x14ac:dyDescent="0.3">
      <c r="A78" s="12">
        <v>3</v>
      </c>
      <c r="B78" s="66"/>
      <c r="C78" s="66"/>
      <c r="D78" s="43"/>
      <c r="E78" s="57" t="str">
        <f t="shared" si="3"/>
        <v/>
      </c>
      <c r="F78" s="57" t="str">
        <f t="shared" si="4"/>
        <v/>
      </c>
      <c r="G78" s="57" t="str">
        <f t="shared" si="5"/>
        <v/>
      </c>
      <c r="H78" s="57" t="str">
        <f t="shared" si="6"/>
        <v/>
      </c>
      <c r="I78" s="57" t="str">
        <f t="shared" si="7"/>
        <v/>
      </c>
    </row>
    <row r="79" spans="1:410" x14ac:dyDescent="0.3">
      <c r="A79" s="12">
        <v>4</v>
      </c>
      <c r="B79" s="66"/>
      <c r="C79" s="66"/>
      <c r="D79" s="43"/>
      <c r="E79" s="57" t="str">
        <f t="shared" si="3"/>
        <v/>
      </c>
      <c r="F79" s="57" t="str">
        <f t="shared" si="4"/>
        <v/>
      </c>
      <c r="G79" s="57" t="str">
        <f t="shared" si="5"/>
        <v/>
      </c>
      <c r="H79" s="57" t="str">
        <f t="shared" si="6"/>
        <v/>
      </c>
      <c r="I79" s="57" t="str">
        <f t="shared" si="7"/>
        <v/>
      </c>
    </row>
    <row r="80" spans="1:410" x14ac:dyDescent="0.3">
      <c r="A80" s="12">
        <v>5</v>
      </c>
      <c r="B80" s="66"/>
      <c r="C80" s="66"/>
      <c r="D80" s="43"/>
      <c r="E80" s="57" t="str">
        <f t="shared" si="3"/>
        <v/>
      </c>
      <c r="F80" s="57" t="str">
        <f t="shared" si="4"/>
        <v/>
      </c>
      <c r="G80" s="57" t="str">
        <f t="shared" si="5"/>
        <v/>
      </c>
      <c r="H80" s="57" t="str">
        <f t="shared" si="6"/>
        <v/>
      </c>
      <c r="I80" s="57" t="str">
        <f t="shared" si="7"/>
        <v/>
      </c>
    </row>
    <row r="81" spans="1:9" x14ac:dyDescent="0.3">
      <c r="A81" s="12">
        <v>6</v>
      </c>
      <c r="B81" s="66"/>
      <c r="C81" s="66"/>
      <c r="D81" s="43"/>
      <c r="E81" s="57" t="str">
        <f t="shared" si="3"/>
        <v/>
      </c>
      <c r="F81" s="57" t="str">
        <f t="shared" si="4"/>
        <v/>
      </c>
      <c r="G81" s="57" t="str">
        <f t="shared" si="5"/>
        <v/>
      </c>
      <c r="H81" s="57" t="str">
        <f t="shared" si="6"/>
        <v/>
      </c>
      <c r="I81" s="57" t="str">
        <f t="shared" si="7"/>
        <v/>
      </c>
    </row>
    <row r="82" spans="1:9" x14ac:dyDescent="0.3">
      <c r="A82" s="12">
        <v>7</v>
      </c>
      <c r="B82" s="66"/>
      <c r="C82" s="66"/>
      <c r="D82" s="43"/>
      <c r="E82" s="57" t="str">
        <f t="shared" si="3"/>
        <v/>
      </c>
      <c r="F82" s="57" t="str">
        <f t="shared" si="4"/>
        <v/>
      </c>
      <c r="G82" s="57" t="str">
        <f t="shared" si="5"/>
        <v/>
      </c>
      <c r="H82" s="57" t="str">
        <f t="shared" si="6"/>
        <v/>
      </c>
      <c r="I82" s="57" t="str">
        <f t="shared" si="7"/>
        <v/>
      </c>
    </row>
    <row r="83" spans="1:9" x14ac:dyDescent="0.3">
      <c r="A83" s="12">
        <v>8</v>
      </c>
      <c r="B83" s="66"/>
      <c r="C83" s="66"/>
      <c r="D83" s="43"/>
      <c r="E83" s="57" t="str">
        <f t="shared" si="3"/>
        <v/>
      </c>
      <c r="F83" s="57" t="str">
        <f t="shared" si="4"/>
        <v/>
      </c>
      <c r="G83" s="57" t="str">
        <f t="shared" si="5"/>
        <v/>
      </c>
      <c r="H83" s="27" t="str">
        <f t="shared" si="6"/>
        <v/>
      </c>
      <c r="I83" s="57" t="str">
        <f t="shared" si="7"/>
        <v/>
      </c>
    </row>
    <row r="84" spans="1:9" x14ac:dyDescent="0.3">
      <c r="A84" s="12">
        <v>9</v>
      </c>
      <c r="B84" s="66"/>
      <c r="C84" s="66"/>
      <c r="D84" s="43"/>
      <c r="E84" s="57" t="str">
        <f t="shared" si="3"/>
        <v/>
      </c>
      <c r="F84" s="57" t="str">
        <f t="shared" si="4"/>
        <v/>
      </c>
      <c r="G84" s="57" t="str">
        <f t="shared" si="5"/>
        <v/>
      </c>
      <c r="H84" s="57" t="str">
        <f t="shared" si="6"/>
        <v/>
      </c>
      <c r="I84" s="57" t="str">
        <f t="shared" si="7"/>
        <v/>
      </c>
    </row>
    <row r="85" spans="1:9" x14ac:dyDescent="0.3">
      <c r="A85" s="12">
        <v>10</v>
      </c>
      <c r="B85" s="66"/>
      <c r="C85" s="66"/>
      <c r="D85" s="43"/>
      <c r="E85" s="57" t="str">
        <f t="shared" si="3"/>
        <v/>
      </c>
      <c r="F85" s="57" t="str">
        <f t="shared" si="4"/>
        <v/>
      </c>
      <c r="G85" s="57" t="str">
        <f t="shared" si="5"/>
        <v/>
      </c>
      <c r="H85" s="57" t="str">
        <f t="shared" si="6"/>
        <v/>
      </c>
      <c r="I85" s="57" t="str">
        <f t="shared" si="7"/>
        <v/>
      </c>
    </row>
    <row r="86" spans="1:9" x14ac:dyDescent="0.3">
      <c r="A86" s="12">
        <v>11</v>
      </c>
      <c r="B86" s="66"/>
      <c r="C86" s="66"/>
      <c r="D86" s="43"/>
      <c r="E86" s="57" t="str">
        <f t="shared" si="3"/>
        <v/>
      </c>
      <c r="F86" s="57" t="str">
        <f t="shared" si="4"/>
        <v/>
      </c>
      <c r="G86" s="57" t="str">
        <f t="shared" si="5"/>
        <v/>
      </c>
      <c r="H86" s="57" t="str">
        <f t="shared" si="6"/>
        <v/>
      </c>
      <c r="I86" s="57" t="str">
        <f t="shared" si="7"/>
        <v/>
      </c>
    </row>
    <row r="87" spans="1:9" x14ac:dyDescent="0.3">
      <c r="A87" s="12">
        <v>12</v>
      </c>
      <c r="B87" s="66"/>
      <c r="C87" s="66"/>
      <c r="D87" s="43"/>
      <c r="E87" s="57" t="str">
        <f t="shared" si="3"/>
        <v/>
      </c>
      <c r="F87" s="57" t="str">
        <f t="shared" si="4"/>
        <v/>
      </c>
      <c r="G87" s="57" t="str">
        <f t="shared" si="5"/>
        <v/>
      </c>
      <c r="H87" s="57" t="str">
        <f t="shared" si="6"/>
        <v/>
      </c>
      <c r="I87" s="57" t="str">
        <f t="shared" si="7"/>
        <v/>
      </c>
    </row>
    <row r="88" spans="1:9" x14ac:dyDescent="0.3">
      <c r="A88" s="12">
        <v>13</v>
      </c>
      <c r="B88" s="66"/>
      <c r="C88" s="66"/>
      <c r="D88" s="43"/>
      <c r="E88" s="57" t="str">
        <f t="shared" si="3"/>
        <v/>
      </c>
      <c r="F88" s="57" t="str">
        <f t="shared" si="4"/>
        <v/>
      </c>
      <c r="G88" s="57" t="str">
        <f t="shared" si="5"/>
        <v/>
      </c>
      <c r="H88" s="57" t="str">
        <f t="shared" si="6"/>
        <v/>
      </c>
      <c r="I88" s="57" t="str">
        <f t="shared" si="7"/>
        <v/>
      </c>
    </row>
    <row r="89" spans="1:9" x14ac:dyDescent="0.3">
      <c r="A89" s="12">
        <v>14</v>
      </c>
      <c r="B89" s="66"/>
      <c r="C89" s="66"/>
      <c r="D89" s="43"/>
      <c r="E89" s="57" t="str">
        <f t="shared" si="3"/>
        <v/>
      </c>
      <c r="F89" s="57" t="str">
        <f t="shared" si="4"/>
        <v/>
      </c>
      <c r="G89" s="57" t="str">
        <f t="shared" si="5"/>
        <v/>
      </c>
      <c r="H89" s="57" t="str">
        <f t="shared" si="6"/>
        <v/>
      </c>
      <c r="I89" s="57" t="str">
        <f t="shared" si="7"/>
        <v/>
      </c>
    </row>
    <row r="90" spans="1:9" x14ac:dyDescent="0.3">
      <c r="A90" s="12">
        <v>15</v>
      </c>
      <c r="B90" s="66"/>
      <c r="C90" s="66"/>
      <c r="D90" s="43"/>
      <c r="E90" s="57" t="str">
        <f t="shared" si="3"/>
        <v/>
      </c>
      <c r="F90" s="57" t="str">
        <f t="shared" si="4"/>
        <v/>
      </c>
      <c r="G90" s="57" t="str">
        <f t="shared" si="5"/>
        <v/>
      </c>
      <c r="H90" s="57" t="str">
        <f t="shared" si="6"/>
        <v/>
      </c>
      <c r="I90" s="57" t="str">
        <f t="shared" si="7"/>
        <v/>
      </c>
    </row>
    <row r="91" spans="1:9" x14ac:dyDescent="0.3">
      <c r="A91" s="12">
        <v>16</v>
      </c>
      <c r="B91" s="66"/>
      <c r="C91" s="66"/>
      <c r="D91" s="43"/>
      <c r="E91" s="57" t="str">
        <f t="shared" ref="E91:E108" si="8">IF(AND(D91&gt;=1,D91&lt;=11),0.1,"")</f>
        <v/>
      </c>
      <c r="F91" s="57" t="str">
        <f t="shared" ref="F91:F108" si="9">IF(AND(D91&gt;=12,D91&lt;=40),0.2,"")</f>
        <v/>
      </c>
      <c r="G91" s="57" t="str">
        <f t="shared" ref="G91:G108" si="10">IF(AND(D91&gt;=41,D91&lt;=100),0.4,"")</f>
        <v/>
      </c>
      <c r="H91" s="57" t="str">
        <f t="shared" ref="H91:H108" si="11">IF(AND(D91&gt;=101,D91&lt;=200),0.6,"")</f>
        <v/>
      </c>
      <c r="I91" s="57" t="str">
        <f t="shared" ref="I91:I108" si="12">IF(D91&gt;=201,0.75,"")</f>
        <v/>
      </c>
    </row>
    <row r="92" spans="1:9" x14ac:dyDescent="0.3">
      <c r="A92" s="12">
        <v>17</v>
      </c>
      <c r="B92" s="66"/>
      <c r="C92" s="66"/>
      <c r="D92" s="43"/>
      <c r="E92" s="57" t="str">
        <f t="shared" si="8"/>
        <v/>
      </c>
      <c r="F92" s="57" t="str">
        <f t="shared" si="9"/>
        <v/>
      </c>
      <c r="G92" s="57" t="str">
        <f t="shared" si="10"/>
        <v/>
      </c>
      <c r="H92" s="57" t="str">
        <f t="shared" si="11"/>
        <v/>
      </c>
      <c r="I92" s="57" t="str">
        <f t="shared" si="12"/>
        <v/>
      </c>
    </row>
    <row r="93" spans="1:9" x14ac:dyDescent="0.3">
      <c r="A93" s="12">
        <v>18</v>
      </c>
      <c r="B93" s="66"/>
      <c r="C93" s="66"/>
      <c r="D93" s="43"/>
      <c r="E93" s="57" t="str">
        <f t="shared" si="8"/>
        <v/>
      </c>
      <c r="F93" s="57" t="str">
        <f t="shared" si="9"/>
        <v/>
      </c>
      <c r="G93" s="57" t="str">
        <f t="shared" si="10"/>
        <v/>
      </c>
      <c r="H93" s="57" t="str">
        <f t="shared" si="11"/>
        <v/>
      </c>
      <c r="I93" s="57" t="str">
        <f t="shared" si="12"/>
        <v/>
      </c>
    </row>
    <row r="94" spans="1:9" x14ac:dyDescent="0.3">
      <c r="A94" s="12">
        <v>19</v>
      </c>
      <c r="B94" s="66"/>
      <c r="C94" s="66"/>
      <c r="D94" s="43"/>
      <c r="E94" s="57" t="str">
        <f t="shared" si="8"/>
        <v/>
      </c>
      <c r="F94" s="57" t="str">
        <f t="shared" si="9"/>
        <v/>
      </c>
      <c r="G94" s="57" t="str">
        <f t="shared" si="10"/>
        <v/>
      </c>
      <c r="H94" s="57" t="str">
        <f t="shared" si="11"/>
        <v/>
      </c>
      <c r="I94" s="57" t="str">
        <f t="shared" si="12"/>
        <v/>
      </c>
    </row>
    <row r="95" spans="1:9" x14ac:dyDescent="0.3">
      <c r="A95" s="12">
        <v>20</v>
      </c>
      <c r="B95" s="66"/>
      <c r="C95" s="66"/>
      <c r="D95" s="43"/>
      <c r="E95" s="57" t="str">
        <f t="shared" si="8"/>
        <v/>
      </c>
      <c r="F95" s="57" t="str">
        <f t="shared" si="9"/>
        <v/>
      </c>
      <c r="G95" s="57" t="str">
        <f t="shared" si="10"/>
        <v/>
      </c>
      <c r="H95" s="57" t="str">
        <f t="shared" si="11"/>
        <v/>
      </c>
      <c r="I95" s="57" t="str">
        <f t="shared" si="12"/>
        <v/>
      </c>
    </row>
    <row r="96" spans="1:9" x14ac:dyDescent="0.3">
      <c r="A96" s="12">
        <v>21</v>
      </c>
      <c r="B96" s="66"/>
      <c r="C96" s="66"/>
      <c r="D96" s="43"/>
      <c r="E96" s="57" t="str">
        <f t="shared" si="8"/>
        <v/>
      </c>
      <c r="F96" s="57" t="str">
        <f t="shared" si="9"/>
        <v/>
      </c>
      <c r="G96" s="57" t="str">
        <f t="shared" si="10"/>
        <v/>
      </c>
      <c r="H96" s="57" t="str">
        <f t="shared" si="11"/>
        <v/>
      </c>
      <c r="I96" s="57" t="str">
        <f t="shared" si="12"/>
        <v/>
      </c>
    </row>
    <row r="97" spans="1:9" x14ac:dyDescent="0.3">
      <c r="A97" s="12">
        <v>22</v>
      </c>
      <c r="B97" s="66"/>
      <c r="C97" s="66"/>
      <c r="D97" s="43"/>
      <c r="E97" s="57" t="str">
        <f t="shared" si="8"/>
        <v/>
      </c>
      <c r="F97" s="57" t="str">
        <f t="shared" si="9"/>
        <v/>
      </c>
      <c r="G97" s="57" t="str">
        <f t="shared" si="10"/>
        <v/>
      </c>
      <c r="H97" s="57" t="str">
        <f t="shared" si="11"/>
        <v/>
      </c>
      <c r="I97" s="57" t="str">
        <f t="shared" si="12"/>
        <v/>
      </c>
    </row>
    <row r="98" spans="1:9" x14ac:dyDescent="0.3">
      <c r="A98" s="12">
        <v>23</v>
      </c>
      <c r="B98" s="66"/>
      <c r="C98" s="66"/>
      <c r="D98" s="43"/>
      <c r="E98" s="57" t="str">
        <f t="shared" si="8"/>
        <v/>
      </c>
      <c r="F98" s="57" t="str">
        <f t="shared" si="9"/>
        <v/>
      </c>
      <c r="G98" s="57" t="str">
        <f t="shared" si="10"/>
        <v/>
      </c>
      <c r="H98" s="57" t="str">
        <f t="shared" si="11"/>
        <v/>
      </c>
      <c r="I98" s="57" t="str">
        <f t="shared" si="12"/>
        <v/>
      </c>
    </row>
    <row r="99" spans="1:9" x14ac:dyDescent="0.3">
      <c r="A99" s="12">
        <v>24</v>
      </c>
      <c r="B99" s="66"/>
      <c r="C99" s="66"/>
      <c r="D99" s="43"/>
      <c r="E99" s="57" t="str">
        <f t="shared" si="8"/>
        <v/>
      </c>
      <c r="F99" s="57" t="str">
        <f t="shared" si="9"/>
        <v/>
      </c>
      <c r="G99" s="57" t="str">
        <f t="shared" si="10"/>
        <v/>
      </c>
      <c r="H99" s="57" t="str">
        <f t="shared" si="11"/>
        <v/>
      </c>
      <c r="I99" s="57" t="str">
        <f t="shared" si="12"/>
        <v/>
      </c>
    </row>
    <row r="100" spans="1:9" x14ac:dyDescent="0.3">
      <c r="A100" s="12">
        <v>25</v>
      </c>
      <c r="B100" s="66"/>
      <c r="C100" s="66"/>
      <c r="D100" s="43"/>
      <c r="E100" s="57" t="str">
        <f t="shared" si="8"/>
        <v/>
      </c>
      <c r="F100" s="57" t="str">
        <f t="shared" si="9"/>
        <v/>
      </c>
      <c r="G100" s="57" t="str">
        <f t="shared" si="10"/>
        <v/>
      </c>
      <c r="H100" s="57" t="str">
        <f t="shared" si="11"/>
        <v/>
      </c>
      <c r="I100" s="57" t="str">
        <f t="shared" si="12"/>
        <v/>
      </c>
    </row>
    <row r="101" spans="1:9" x14ac:dyDescent="0.3">
      <c r="A101" s="12">
        <v>26</v>
      </c>
      <c r="B101" s="66"/>
      <c r="C101" s="66"/>
      <c r="D101" s="43"/>
      <c r="E101" s="57" t="str">
        <f t="shared" si="8"/>
        <v/>
      </c>
      <c r="F101" s="57" t="str">
        <f t="shared" si="9"/>
        <v/>
      </c>
      <c r="G101" s="57" t="str">
        <f t="shared" si="10"/>
        <v/>
      </c>
      <c r="H101" s="57" t="str">
        <f t="shared" si="11"/>
        <v/>
      </c>
      <c r="I101" s="57" t="str">
        <f t="shared" si="12"/>
        <v/>
      </c>
    </row>
    <row r="102" spans="1:9" x14ac:dyDescent="0.3">
      <c r="A102" s="12">
        <v>27</v>
      </c>
      <c r="B102" s="66"/>
      <c r="C102" s="66"/>
      <c r="D102" s="43"/>
      <c r="E102" s="57" t="str">
        <f t="shared" si="8"/>
        <v/>
      </c>
      <c r="F102" s="57" t="str">
        <f t="shared" si="9"/>
        <v/>
      </c>
      <c r="G102" s="57" t="str">
        <f t="shared" si="10"/>
        <v/>
      </c>
      <c r="H102" s="57" t="str">
        <f t="shared" si="11"/>
        <v/>
      </c>
      <c r="I102" s="57" t="str">
        <f t="shared" si="12"/>
        <v/>
      </c>
    </row>
    <row r="103" spans="1:9" x14ac:dyDescent="0.3">
      <c r="A103" s="12">
        <v>28</v>
      </c>
      <c r="B103" s="66"/>
      <c r="C103" s="66"/>
      <c r="D103" s="43"/>
      <c r="E103" s="57" t="str">
        <f t="shared" si="8"/>
        <v/>
      </c>
      <c r="F103" s="57" t="str">
        <f t="shared" si="9"/>
        <v/>
      </c>
      <c r="G103" s="57" t="str">
        <f t="shared" si="10"/>
        <v/>
      </c>
      <c r="H103" s="57" t="str">
        <f t="shared" si="11"/>
        <v/>
      </c>
      <c r="I103" s="57" t="str">
        <f t="shared" si="12"/>
        <v/>
      </c>
    </row>
    <row r="104" spans="1:9" x14ac:dyDescent="0.3">
      <c r="A104" s="12">
        <v>29</v>
      </c>
      <c r="B104" s="66"/>
      <c r="C104" s="66"/>
      <c r="D104" s="43"/>
      <c r="E104" s="57" t="str">
        <f t="shared" si="8"/>
        <v/>
      </c>
      <c r="F104" s="57" t="str">
        <f t="shared" si="9"/>
        <v/>
      </c>
      <c r="G104" s="57" t="str">
        <f t="shared" si="10"/>
        <v/>
      </c>
      <c r="H104" s="57" t="str">
        <f t="shared" si="11"/>
        <v/>
      </c>
      <c r="I104" s="57" t="str">
        <f t="shared" si="12"/>
        <v/>
      </c>
    </row>
    <row r="105" spans="1:9" x14ac:dyDescent="0.3">
      <c r="A105" s="12">
        <v>30</v>
      </c>
      <c r="B105" s="66"/>
      <c r="C105" s="66"/>
      <c r="D105" s="43"/>
      <c r="E105" s="57" t="str">
        <f t="shared" si="8"/>
        <v/>
      </c>
      <c r="F105" s="57" t="str">
        <f t="shared" si="9"/>
        <v/>
      </c>
      <c r="G105" s="57" t="str">
        <f t="shared" si="10"/>
        <v/>
      </c>
      <c r="H105" s="57" t="str">
        <f t="shared" si="11"/>
        <v/>
      </c>
      <c r="I105" s="57" t="str">
        <f t="shared" si="12"/>
        <v/>
      </c>
    </row>
    <row r="106" spans="1:9" x14ac:dyDescent="0.3">
      <c r="A106" s="12">
        <v>31</v>
      </c>
      <c r="B106" s="66"/>
      <c r="C106" s="66"/>
      <c r="D106" s="43"/>
      <c r="E106" s="57" t="str">
        <f t="shared" si="8"/>
        <v/>
      </c>
      <c r="F106" s="57" t="str">
        <f t="shared" si="9"/>
        <v/>
      </c>
      <c r="G106" s="57" t="str">
        <f t="shared" si="10"/>
        <v/>
      </c>
      <c r="H106" s="57" t="str">
        <f t="shared" si="11"/>
        <v/>
      </c>
      <c r="I106" s="57" t="str">
        <f t="shared" si="12"/>
        <v/>
      </c>
    </row>
    <row r="107" spans="1:9" x14ac:dyDescent="0.3">
      <c r="A107" s="12">
        <v>32</v>
      </c>
      <c r="B107" s="66"/>
      <c r="C107" s="66"/>
      <c r="D107" s="43"/>
      <c r="E107" s="57" t="str">
        <f t="shared" si="8"/>
        <v/>
      </c>
      <c r="F107" s="57" t="str">
        <f t="shared" si="9"/>
        <v/>
      </c>
      <c r="G107" s="57" t="str">
        <f t="shared" si="10"/>
        <v/>
      </c>
      <c r="H107" s="57" t="str">
        <f t="shared" si="11"/>
        <v/>
      </c>
      <c r="I107" s="57" t="str">
        <f t="shared" si="12"/>
        <v/>
      </c>
    </row>
    <row r="108" spans="1:9" x14ac:dyDescent="0.3">
      <c r="A108" s="12">
        <v>33</v>
      </c>
      <c r="B108" s="66"/>
      <c r="C108" s="66"/>
      <c r="D108" s="43"/>
      <c r="E108" s="57" t="str">
        <f t="shared" si="8"/>
        <v/>
      </c>
      <c r="F108" s="57" t="str">
        <f t="shared" si="9"/>
        <v/>
      </c>
      <c r="G108" s="57" t="str">
        <f t="shared" si="10"/>
        <v/>
      </c>
      <c r="H108" s="57" t="str">
        <f t="shared" si="11"/>
        <v/>
      </c>
      <c r="I108" s="57" t="str">
        <f t="shared" si="12"/>
        <v/>
      </c>
    </row>
    <row r="109" spans="1:9" ht="15" customHeight="1" x14ac:dyDescent="0.3">
      <c r="A109" s="17"/>
      <c r="B109" s="18"/>
      <c r="C109" s="18"/>
      <c r="E109" s="62">
        <f>SUM(E76:E108)</f>
        <v>0</v>
      </c>
      <c r="F109" s="62">
        <f>SUM(F76:F108)</f>
        <v>0</v>
      </c>
      <c r="G109" s="63">
        <f>SUM(G76:G108)</f>
        <v>0</v>
      </c>
      <c r="H109" s="63">
        <f>SUM(H76:H108)</f>
        <v>0</v>
      </c>
      <c r="I109" s="63">
        <f>SUM(I76:I108)</f>
        <v>0</v>
      </c>
    </row>
    <row r="110" spans="1:9" ht="15" thickBot="1" x14ac:dyDescent="0.35">
      <c r="A110" s="89"/>
      <c r="B110" s="90"/>
      <c r="C110" s="90"/>
      <c r="D110" s="90"/>
      <c r="E110" s="94">
        <f>E109+F109+G109+H109+I109</f>
        <v>0</v>
      </c>
      <c r="F110" s="94"/>
      <c r="G110" s="94"/>
      <c r="H110" s="94"/>
      <c r="I110" s="94"/>
    </row>
    <row r="111" spans="1:9" ht="23.25" customHeight="1" thickBot="1" x14ac:dyDescent="0.35">
      <c r="A111" s="75" t="s">
        <v>47</v>
      </c>
      <c r="B111" s="76"/>
      <c r="C111" s="76"/>
      <c r="D111" s="76"/>
      <c r="E111" s="77"/>
      <c r="F111" s="41">
        <f>IF(E110&gt;2,2,E110)</f>
        <v>0</v>
      </c>
      <c r="G111" s="47"/>
      <c r="H111" s="47"/>
    </row>
    <row r="112" spans="1:9" x14ac:dyDescent="0.3">
      <c r="A112" s="8"/>
      <c r="B112" s="24"/>
      <c r="C112" s="24"/>
      <c r="D112" s="24"/>
      <c r="E112" s="24"/>
      <c r="F112" s="24"/>
      <c r="G112" s="24"/>
    </row>
    <row r="113" spans="1:11" ht="35.25" customHeight="1" x14ac:dyDescent="0.3">
      <c r="A113" s="72" t="s">
        <v>37</v>
      </c>
      <c r="B113" s="73"/>
      <c r="C113" s="73"/>
      <c r="D113" s="73"/>
      <c r="E113" s="73"/>
      <c r="F113" s="74"/>
      <c r="G113" s="54"/>
      <c r="H113" s="55"/>
      <c r="I113" s="56"/>
      <c r="J113" s="56"/>
      <c r="K113" s="56"/>
    </row>
    <row r="114" spans="1:11" x14ac:dyDescent="0.3">
      <c r="A114" s="81" t="s">
        <v>29</v>
      </c>
      <c r="B114" s="82"/>
      <c r="C114" s="82"/>
      <c r="D114" s="83"/>
      <c r="E114" s="39" t="s">
        <v>8</v>
      </c>
      <c r="F114" s="40" t="s">
        <v>16</v>
      </c>
      <c r="G114" s="60"/>
      <c r="H114" s="10" t="s">
        <v>25</v>
      </c>
      <c r="I114" s="64" t="s">
        <v>26</v>
      </c>
      <c r="J114" s="10" t="s">
        <v>27</v>
      </c>
      <c r="K114" s="56"/>
    </row>
    <row r="115" spans="1:11" x14ac:dyDescent="0.3">
      <c r="A115" s="12">
        <v>1</v>
      </c>
      <c r="B115" s="66"/>
      <c r="C115" s="66"/>
      <c r="D115" s="66"/>
      <c r="E115" s="42"/>
      <c r="F115" s="27" t="str">
        <f>IF(E115&lt;&gt;"",INDEX(T_barem_titulacio,MATCH(E115,L_titulacio,0),3),"")</f>
        <v/>
      </c>
      <c r="G115" s="60"/>
      <c r="H115" s="10" t="s">
        <v>48</v>
      </c>
      <c r="I115" s="64" t="s">
        <v>28</v>
      </c>
      <c r="J115" s="59">
        <v>1.5</v>
      </c>
      <c r="K115" s="56"/>
    </row>
    <row r="116" spans="1:11" x14ac:dyDescent="0.3">
      <c r="A116" s="12">
        <v>2</v>
      </c>
      <c r="B116" s="66"/>
      <c r="C116" s="66"/>
      <c r="D116" s="66"/>
      <c r="E116" s="42"/>
      <c r="F116" s="27" t="str">
        <f>IF(E116&lt;&gt;"",INDEX(T_barem_titulacio,MATCH(E116,L_titulacio,0),3),"")</f>
        <v/>
      </c>
      <c r="G116" s="60"/>
      <c r="H116" s="10" t="s">
        <v>49</v>
      </c>
      <c r="I116" s="64" t="s">
        <v>57</v>
      </c>
      <c r="J116" s="59">
        <v>1</v>
      </c>
      <c r="K116" s="56"/>
    </row>
    <row r="117" spans="1:11" x14ac:dyDescent="0.3">
      <c r="A117" s="12">
        <v>3</v>
      </c>
      <c r="B117" s="66"/>
      <c r="C117" s="66"/>
      <c r="D117" s="66"/>
      <c r="E117" s="42"/>
      <c r="F117" s="27" t="str">
        <f>IF(E117&lt;&gt;"",INDEX(T_barem_titulacio,MATCH(E117,L_titulacio,0),3),"")</f>
        <v/>
      </c>
      <c r="G117" s="60"/>
      <c r="H117" s="10" t="s">
        <v>50</v>
      </c>
      <c r="I117" s="64" t="s">
        <v>56</v>
      </c>
      <c r="J117" s="59">
        <v>0.5</v>
      </c>
      <c r="K117" s="56"/>
    </row>
    <row r="118" spans="1:11" x14ac:dyDescent="0.3">
      <c r="A118" s="12">
        <v>4</v>
      </c>
      <c r="B118" s="66"/>
      <c r="C118" s="66"/>
      <c r="D118" s="66"/>
      <c r="E118" s="42"/>
      <c r="F118" s="27" t="str">
        <f>IF(E118&lt;&gt;"",INDEX(T_barem_titulacio,MATCH(E118,L_titulacio,0),3),"")</f>
        <v/>
      </c>
      <c r="G118" s="60"/>
      <c r="H118" s="10" t="s">
        <v>55</v>
      </c>
      <c r="I118" s="64" t="s">
        <v>56</v>
      </c>
      <c r="J118" s="59">
        <v>0.25</v>
      </c>
      <c r="K118" s="56"/>
    </row>
    <row r="119" spans="1:11" ht="15" thickBot="1" x14ac:dyDescent="0.35">
      <c r="A119" s="34"/>
      <c r="B119" s="35"/>
      <c r="C119" s="35"/>
      <c r="D119" s="35"/>
      <c r="E119" s="35"/>
      <c r="F119" s="61">
        <f>SUM(F114:F118)</f>
        <v>0</v>
      </c>
      <c r="G119" s="60"/>
      <c r="H119" s="10" t="s">
        <v>53</v>
      </c>
      <c r="I119" s="64"/>
      <c r="J119" s="59">
        <v>0.5</v>
      </c>
      <c r="K119" s="56"/>
    </row>
    <row r="120" spans="1:11" ht="23.25" customHeight="1" thickBot="1" x14ac:dyDescent="0.35">
      <c r="A120" s="75" t="s">
        <v>52</v>
      </c>
      <c r="B120" s="76"/>
      <c r="C120" s="76"/>
      <c r="D120" s="76"/>
      <c r="E120" s="77"/>
      <c r="F120" s="58">
        <f>IF(F119&gt;1.5,1.5,F119)</f>
        <v>0</v>
      </c>
      <c r="G120" s="60"/>
      <c r="H120" s="10" t="s">
        <v>51</v>
      </c>
      <c r="I120" s="64"/>
      <c r="J120" s="59">
        <v>0.5</v>
      </c>
      <c r="K120" s="56"/>
    </row>
    <row r="121" spans="1:11" x14ac:dyDescent="0.3">
      <c r="A121" s="13"/>
      <c r="B121" s="13"/>
      <c r="C121" s="13"/>
      <c r="D121" s="13"/>
      <c r="E121" s="14"/>
      <c r="F121" s="14"/>
      <c r="G121" s="56"/>
      <c r="H121" s="65"/>
      <c r="I121" s="65"/>
      <c r="J121" s="65"/>
      <c r="K121" s="56"/>
    </row>
    <row r="122" spans="1:11" ht="15" thickBot="1" x14ac:dyDescent="0.35">
      <c r="A122" s="31"/>
      <c r="B122" s="32"/>
      <c r="C122" s="32"/>
      <c r="D122" s="32"/>
      <c r="E122" s="30"/>
      <c r="F122" s="30"/>
      <c r="H122" s="56"/>
      <c r="I122" s="56"/>
      <c r="J122" s="56"/>
      <c r="K122" s="56"/>
    </row>
    <row r="123" spans="1:11" ht="37.5" customHeight="1" thickBot="1" x14ac:dyDescent="0.35">
      <c r="A123" s="78" t="s">
        <v>24</v>
      </c>
      <c r="B123" s="79"/>
      <c r="C123" s="79"/>
      <c r="D123" s="79"/>
      <c r="E123" s="80"/>
      <c r="F123" s="53">
        <f>F71+F111+F120</f>
        <v>0</v>
      </c>
    </row>
  </sheetData>
  <sheetProtection algorithmName="SHA-512" hashValue="YwaMXCclPFDUbkUcj4E2qq5iEPGKBY/9mN48gmjRw4NWXqj1WDhgc6Jln2stp/KPxUeAgMW19dSzf5m/bNucyw==" saltValue="PQ9ZKNlTpMdHLdVf7ZS3ug==" spinCount="100000" sheet="1" objects="1" scenarios="1"/>
  <protectedRanges>
    <protectedRange sqref="A4:F4" name="Rango1"/>
  </protectedRanges>
  <mergeCells count="64">
    <mergeCell ref="B107:C107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E110:I110"/>
    <mergeCell ref="A1:F1"/>
    <mergeCell ref="D24:E24"/>
    <mergeCell ref="D44:E44"/>
    <mergeCell ref="D69:E69"/>
    <mergeCell ref="B84:C84"/>
    <mergeCell ref="B85:C85"/>
    <mergeCell ref="B86:C86"/>
    <mergeCell ref="B87:C87"/>
    <mergeCell ref="B88:C88"/>
    <mergeCell ref="A4:F4"/>
    <mergeCell ref="E6:F6"/>
    <mergeCell ref="B94:C94"/>
    <mergeCell ref="A71:E71"/>
    <mergeCell ref="B95:C95"/>
    <mergeCell ref="B96:C96"/>
    <mergeCell ref="A6:C6"/>
    <mergeCell ref="A7:D7"/>
    <mergeCell ref="A111:E111"/>
    <mergeCell ref="B108:C108"/>
    <mergeCell ref="A110:D110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93:C93"/>
    <mergeCell ref="E7:F7"/>
    <mergeCell ref="B117:D117"/>
    <mergeCell ref="B118:D118"/>
    <mergeCell ref="A120:E120"/>
    <mergeCell ref="A123:E123"/>
    <mergeCell ref="A113:F113"/>
    <mergeCell ref="B115:D115"/>
    <mergeCell ref="B116:D116"/>
    <mergeCell ref="A114:D114"/>
    <mergeCell ref="A8:F8"/>
    <mergeCell ref="A10:F10"/>
    <mergeCell ref="A11:C11"/>
    <mergeCell ref="D11:F11"/>
    <mergeCell ref="A26:C26"/>
    <mergeCell ref="D26:F26"/>
    <mergeCell ref="B92:C92"/>
    <mergeCell ref="A46:C46"/>
    <mergeCell ref="D46:F46"/>
    <mergeCell ref="B89:C89"/>
    <mergeCell ref="B90:C90"/>
    <mergeCell ref="B91:C91"/>
    <mergeCell ref="A74:I74"/>
  </mergeCells>
  <dataValidations count="1">
    <dataValidation type="list" allowBlank="1" showInputMessage="1" showErrorMessage="1" sqref="E115:E118" xr:uid="{00000000-0002-0000-0000-000000000000}">
      <formula1>$H$115:$H$120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4140625" defaultRowHeight="14.4" x14ac:dyDescent="0.3"/>
  <cols>
    <col min="1" max="1" width="43.5546875" customWidth="1"/>
    <col min="2" max="2" width="20.44140625" customWidth="1"/>
    <col min="12" max="12" width="21.88671875" customWidth="1"/>
  </cols>
  <sheetData>
    <row r="1" spans="1:14" ht="15.75" customHeight="1" x14ac:dyDescent="0.3">
      <c r="A1" s="104" t="s">
        <v>35</v>
      </c>
      <c r="B1" s="104" t="s">
        <v>1</v>
      </c>
      <c r="C1" s="44" t="s">
        <v>30</v>
      </c>
      <c r="D1" s="44" t="s">
        <v>36</v>
      </c>
      <c r="E1" s="44" t="s">
        <v>31</v>
      </c>
      <c r="F1" s="106" t="s">
        <v>11</v>
      </c>
      <c r="G1" s="45" t="s">
        <v>40</v>
      </c>
      <c r="H1" s="44" t="s">
        <v>32</v>
      </c>
      <c r="I1" s="44" t="s">
        <v>33</v>
      </c>
      <c r="J1" s="44" t="s">
        <v>34</v>
      </c>
      <c r="K1" s="106" t="s">
        <v>11</v>
      </c>
      <c r="L1" s="107" t="s">
        <v>38</v>
      </c>
      <c r="M1" s="102" t="s">
        <v>11</v>
      </c>
      <c r="N1" s="102" t="s">
        <v>41</v>
      </c>
    </row>
    <row r="2" spans="1:14" ht="26.25" customHeight="1" x14ac:dyDescent="0.3">
      <c r="A2" s="105"/>
      <c r="B2" s="105"/>
      <c r="C2" s="107" t="s">
        <v>19</v>
      </c>
      <c r="D2" s="107"/>
      <c r="E2" s="107"/>
      <c r="F2" s="106"/>
      <c r="G2" s="108" t="s">
        <v>23</v>
      </c>
      <c r="H2" s="109"/>
      <c r="I2" s="109"/>
      <c r="J2" s="110"/>
      <c r="K2" s="106"/>
      <c r="L2" s="107"/>
      <c r="M2" s="103"/>
      <c r="N2" s="103"/>
    </row>
    <row r="3" spans="1:14" x14ac:dyDescent="0.3">
      <c r="A3" s="48">
        <f>'MÈRITS '!A7:B7</f>
        <v>0</v>
      </c>
      <c r="B3" s="49">
        <f>'MÈRITS '!E7</f>
        <v>0</v>
      </c>
      <c r="C3" s="50">
        <f>'MÈRITS '!F24</f>
        <v>0</v>
      </c>
      <c r="D3" s="50">
        <f>'MÈRITS '!F44</f>
        <v>0</v>
      </c>
      <c r="E3" s="50">
        <f>'MÈRITS '!F69</f>
        <v>0</v>
      </c>
      <c r="F3" s="51">
        <f>'MÈRITS '!F71</f>
        <v>0</v>
      </c>
      <c r="G3" s="52">
        <f>'MÈRITS '!F109</f>
        <v>0</v>
      </c>
      <c r="H3" s="52">
        <f>'MÈRITS '!G109</f>
        <v>0</v>
      </c>
      <c r="I3" s="52">
        <f>'MÈRITS '!H109</f>
        <v>0</v>
      </c>
      <c r="J3" s="52">
        <f>'MÈRITS '!I109</f>
        <v>0</v>
      </c>
      <c r="K3" s="51">
        <f>'MÈRITS '!F111</f>
        <v>0</v>
      </c>
      <c r="L3" s="51">
        <f>'MÈRITS '!F120</f>
        <v>0</v>
      </c>
      <c r="M3" s="51">
        <f>L3+K3+F3</f>
        <v>0</v>
      </c>
      <c r="N3" s="51">
        <f>'MÈRITS '!F123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2023-09-15T12:28:16Z</dcterms:modified>
</cp:coreProperties>
</file>