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2\PROCESSOS SELECTIUS\OOP\22-C-PAMO_PE-PROMINT22-35 dues places Caporal Policia Local\"/>
    </mc:Choice>
  </mc:AlternateContent>
  <xr:revisionPtr revIDLastSave="0" documentId="13_ncr:1_{DA65B0B8-E2C7-4FD8-AA5A-26393A6FCDA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ÈR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1" l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E113" i="1"/>
  <c r="F113" i="1"/>
  <c r="G113" i="1"/>
  <c r="H113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2" i="1"/>
  <c r="F122" i="1"/>
  <c r="G122" i="1"/>
  <c r="H122" i="1"/>
  <c r="E123" i="1"/>
  <c r="F123" i="1"/>
  <c r="G123" i="1"/>
  <c r="H123" i="1"/>
  <c r="E124" i="1"/>
  <c r="F124" i="1"/>
  <c r="G124" i="1"/>
  <c r="H124" i="1"/>
  <c r="E125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1" i="1"/>
  <c r="F131" i="1"/>
  <c r="G131" i="1"/>
  <c r="H131" i="1"/>
  <c r="E132" i="1"/>
  <c r="F132" i="1"/>
  <c r="G132" i="1"/>
  <c r="H132" i="1"/>
  <c r="E133" i="1"/>
  <c r="F133" i="1"/>
  <c r="G133" i="1"/>
  <c r="H133" i="1"/>
  <c r="E134" i="1"/>
  <c r="F134" i="1"/>
  <c r="G134" i="1"/>
  <c r="H134" i="1"/>
  <c r="E135" i="1"/>
  <c r="F135" i="1"/>
  <c r="G135" i="1"/>
  <c r="H135" i="1"/>
  <c r="E70" i="1"/>
  <c r="F70" i="1"/>
  <c r="G70" i="1"/>
  <c r="H70" i="1"/>
  <c r="H106" i="1"/>
  <c r="G106" i="1"/>
  <c r="F106" i="1"/>
  <c r="E106" i="1"/>
  <c r="G141" i="1"/>
  <c r="G61" i="1"/>
  <c r="G62" i="1"/>
  <c r="G60" i="1"/>
  <c r="F45" i="1"/>
  <c r="F46" i="1"/>
  <c r="F47" i="1"/>
  <c r="F48" i="1"/>
  <c r="F49" i="1"/>
  <c r="F50" i="1"/>
  <c r="F51" i="1"/>
  <c r="F52" i="1"/>
  <c r="F53" i="1"/>
  <c r="F44" i="1"/>
  <c r="F30" i="1"/>
  <c r="F31" i="1"/>
  <c r="F32" i="1"/>
  <c r="F33" i="1"/>
  <c r="F34" i="1"/>
  <c r="F35" i="1"/>
  <c r="F36" i="1"/>
  <c r="F37" i="1"/>
  <c r="F38" i="1"/>
  <c r="F29" i="1"/>
  <c r="F15" i="1"/>
  <c r="F16" i="1"/>
  <c r="F17" i="1"/>
  <c r="F18" i="1"/>
  <c r="F19" i="1"/>
  <c r="F20" i="1"/>
  <c r="F21" i="1"/>
  <c r="F22" i="1"/>
  <c r="F23" i="1"/>
  <c r="F14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G161" i="1" l="1"/>
  <c r="G162" i="1" s="1"/>
  <c r="H136" i="1"/>
  <c r="G136" i="1"/>
  <c r="F54" i="1"/>
  <c r="F55" i="1" s="1"/>
  <c r="E136" i="1"/>
  <c r="F136" i="1"/>
  <c r="E100" i="1"/>
  <c r="F39" i="1"/>
  <c r="F40" i="1" s="1"/>
  <c r="F24" i="1"/>
  <c r="F25" i="1" s="1"/>
  <c r="G100" i="1"/>
  <c r="F100" i="1"/>
  <c r="H100" i="1"/>
  <c r="G63" i="1"/>
  <c r="G64" i="1" s="1"/>
  <c r="G142" i="1"/>
  <c r="G143" i="1" s="1"/>
  <c r="E137" i="1" l="1"/>
  <c r="E138" i="1" s="1"/>
  <c r="E101" i="1"/>
  <c r="E102" i="1" s="1"/>
  <c r="F56" i="1"/>
  <c r="G164" i="1" l="1"/>
  <c r="G165" i="1" s="1"/>
</calcChain>
</file>

<file path=xl/sharedStrings.xml><?xml version="1.0" encoding="utf-8"?>
<sst xmlns="http://schemas.openxmlformats.org/spreadsheetml/2006/main" count="73" uniqueCount="47">
  <si>
    <t>Formulari de valoració prèvia de mèrits per experiència professional</t>
  </si>
  <si>
    <t>PROCES SELECTIU</t>
  </si>
  <si>
    <t>COGNOMS</t>
  </si>
  <si>
    <t>NOM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</si>
  <si>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</si>
  <si>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</si>
  <si>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</si>
  <si>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</si>
  <si>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DATA D'INICI</t>
  </si>
  <si>
    <t>DATA FI</t>
  </si>
  <si>
    <t>Barem</t>
  </si>
  <si>
    <t>NOM DE L'ACCIÓ FORMATIVA</t>
  </si>
  <si>
    <t>NÚM. D'HORES</t>
  </si>
  <si>
    <t>Punts</t>
  </si>
  <si>
    <t>Puntuació</t>
  </si>
  <si>
    <t>TOTAL MÀXIM 3 PUNTS</t>
  </si>
  <si>
    <t>TOTAL MÀXIM 1 PUNT</t>
  </si>
  <si>
    <t>ENTRE 0 I 25 HORES</t>
  </si>
  <si>
    <t>ENTRE 51 I 100 HORES</t>
  </si>
  <si>
    <t>= O MÉS DE 101 HORES</t>
  </si>
  <si>
    <t>ENTRE 26 I 50 HORES</t>
  </si>
  <si>
    <t>A1</t>
  </si>
  <si>
    <t>A2</t>
  </si>
  <si>
    <t>C1</t>
  </si>
  <si>
    <t>C2</t>
  </si>
  <si>
    <t>TOTAL MÈRITS POLICIALS (MÀXIM 1 PUNT)</t>
  </si>
  <si>
    <t>PROMOCIÓ INTERNA 2 PLACES CAPORAL (22-C/PAMO-PE-PROMINT22-35)</t>
  </si>
  <si>
    <t>TOTAL MÀXIM 2 PUNTS</t>
  </si>
  <si>
    <t>SUMA</t>
  </si>
  <si>
    <t xml:space="preserve">A)  Experiència professional </t>
  </si>
  <si>
    <t>A) 3. SERVEIS POLICIALS PRESTATS EN ALTRES COSSOS POLICIALS (0,10 punts * mes treballat)</t>
  </si>
  <si>
    <t>COS POLICIAL</t>
  </si>
  <si>
    <t>CATEGORIA</t>
  </si>
  <si>
    <t>TOTAL A)</t>
  </si>
  <si>
    <t>B) Titulacions acadèmiques s/baremació bases</t>
  </si>
  <si>
    <t>TOTAL TITULACIONS ACADÈMIQUES (MÀXIM 1,5 PUNTS)</t>
  </si>
  <si>
    <t xml:space="preserve">C)  Formació i perfeccionament </t>
  </si>
  <si>
    <t>C) 1. CURSOS ORGANITZATS O HOMOLOGATS PER L'INSTITUT SEGURETAT PÚBLICA CATALUNYA AMB APROFITAMENT</t>
  </si>
  <si>
    <t>C) 2. CURSOS, SEMINARIS, JORNADES O ALTRES ACTIVITATS FORMATIVES RELACIONADES AMB LA PROFESSIO, AMB APROFITAMENT</t>
  </si>
  <si>
    <t>TOTAL C) 1. (MÀXIM 3 PUNTS)</t>
  </si>
  <si>
    <t>TOTAL C) 2. (MÀXIM 1 PUNT)</t>
  </si>
  <si>
    <t>D) Coneixement llengua catalana</t>
  </si>
  <si>
    <t>TOTAL CATALÀ (MÀXIM 1 PUNT)</t>
  </si>
  <si>
    <t>E) Mèrits policials</t>
  </si>
  <si>
    <t>A) 2. SERVEIS POLICIALS PRESTATS COM A AGENT DE LA POLICIA LOCAL D'OLESA (0,15 punts * mes treballat)</t>
  </si>
  <si>
    <t>A) 1. SERVEIS POLICIALS PRESTATS COM A CAPORAL A OLESA   (0,20 punts * mes treballat)</t>
  </si>
  <si>
    <t>TOTAL MÈRITS (MÀXIM 12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</si>
</sst>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i/>
      <sz val="9"/>
      <color theme="0"/>
      <name val="Verdana"/>
      <family val="2"/>
    </font>
    <font>
      <b/>
      <sz val="8"/>
      <color theme="1"/>
      <name val="Verdana"/>
      <family val="2"/>
    </font>
    <font>
      <sz val="9"/>
      <color theme="8" tint="-0.499984740745262"/>
      <name val="Verdana"/>
      <family val="2"/>
    </font>
    <font>
      <sz val="8"/>
      <color theme="8" tint="-0.499984740745262"/>
      <name val="Verdana"/>
      <family val="2"/>
    </font>
    <font>
      <sz val="12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4" fillId="0" borderId="0" applyBorder="0" applyProtection="0"/>
    <xf numFmtId="0" fontId="12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2" fontId="11" fillId="3" borderId="21" xfId="0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0" fontId="17" fillId="4" borderId="1" xfId="0" quotePrefix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2" fontId="19" fillId="4" borderId="7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14" fontId="6" fillId="0" borderId="1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2" fontId="20" fillId="0" borderId="14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1" fillId="3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7" fillId="2" borderId="3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6" fillId="0" borderId="4" xfId="0" applyFont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4">
    <cellStyle name="Hipervínculo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OS165"/>
  <sheetViews>
    <sheetView tabSelected="1" topLeftCell="A141" zoomScaleNormal="100" workbookViewId="0">
      <selection activeCell="G165" sqref="G165"/>
    </sheetView>
  </sheetViews>
  <sheetFormatPr baseColWidth="10" defaultColWidth="11.44140625" defaultRowHeight="14.4" x14ac:dyDescent="0.3"/>
  <cols>
    <col min="1" max="1" width="9.88671875" style="9" customWidth="1"/>
    <col min="2" max="2" width="50.44140625" style="9" customWidth="1"/>
    <col min="3" max="3" width="17.77734375" style="9" customWidth="1"/>
    <col min="4" max="5" width="13" style="2" customWidth="1"/>
    <col min="6" max="7" width="13" style="9" customWidth="1"/>
    <col min="8" max="16384" width="11.44140625" style="9"/>
  </cols>
  <sheetData>
    <row r="1" spans="1:409" ht="16.2" x14ac:dyDescent="0.3">
      <c r="A1" s="38" t="s">
        <v>0</v>
      </c>
      <c r="B1" s="38"/>
      <c r="C1" s="38"/>
      <c r="D1" s="1"/>
      <c r="E1" s="1"/>
      <c r="F1" s="1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</row>
    <row r="2" spans="1:409" ht="16.2" x14ac:dyDescent="0.3">
      <c r="A2" s="38"/>
      <c r="B2" s="38"/>
      <c r="C2" s="38"/>
      <c r="D2" s="1"/>
      <c r="E2" s="1"/>
      <c r="F2" s="1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</row>
    <row r="4" spans="1:409" x14ac:dyDescent="0.3">
      <c r="A4" s="95" t="s">
        <v>1</v>
      </c>
      <c r="B4" s="96"/>
      <c r="C4" s="96"/>
      <c r="D4" s="96"/>
      <c r="E4" s="96"/>
      <c r="F4" s="96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  <c r="LM4" s="39"/>
      <c r="LN4" s="39"/>
      <c r="LO4" s="39"/>
      <c r="LP4" s="39"/>
      <c r="LQ4" s="39"/>
      <c r="LR4" s="39"/>
      <c r="LS4" s="39"/>
      <c r="LT4" s="39"/>
      <c r="LU4" s="39"/>
      <c r="LV4" s="39"/>
      <c r="LW4" s="39"/>
      <c r="LX4" s="39"/>
      <c r="LY4" s="39"/>
      <c r="LZ4" s="39"/>
      <c r="MA4" s="39"/>
      <c r="MB4" s="39"/>
      <c r="MC4" s="39"/>
      <c r="MD4" s="39"/>
      <c r="ME4" s="39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39"/>
      <c r="MW4" s="39"/>
      <c r="MX4" s="39"/>
      <c r="MY4" s="39"/>
      <c r="MZ4" s="39"/>
      <c r="NA4" s="39"/>
      <c r="NB4" s="39"/>
      <c r="NC4" s="39"/>
      <c r="ND4" s="39"/>
      <c r="NE4" s="39"/>
      <c r="NF4" s="39"/>
      <c r="NG4" s="39"/>
      <c r="NH4" s="39"/>
      <c r="NI4" s="39"/>
      <c r="NJ4" s="39"/>
      <c r="NK4" s="39"/>
      <c r="NL4" s="39"/>
      <c r="NM4" s="39"/>
      <c r="NN4" s="39"/>
      <c r="NO4" s="39"/>
      <c r="NP4" s="39"/>
      <c r="NQ4" s="39"/>
      <c r="NR4" s="39"/>
      <c r="NS4" s="39"/>
      <c r="NT4" s="39"/>
      <c r="NU4" s="39"/>
      <c r="NV4" s="39"/>
      <c r="NW4" s="39"/>
      <c r="NX4" s="39"/>
      <c r="NY4" s="39"/>
      <c r="NZ4" s="39"/>
      <c r="OA4" s="39"/>
      <c r="OB4" s="39"/>
      <c r="OC4" s="39"/>
      <c r="OD4" s="39"/>
      <c r="OE4" s="39"/>
      <c r="OF4" s="39"/>
      <c r="OG4" s="39"/>
      <c r="OH4" s="39"/>
      <c r="OI4" s="39"/>
      <c r="OJ4" s="39"/>
      <c r="OK4" s="39"/>
      <c r="OL4" s="39"/>
      <c r="OM4" s="39"/>
      <c r="ON4" s="39"/>
      <c r="OO4" s="39"/>
      <c r="OP4" s="39"/>
      <c r="OQ4" s="39"/>
      <c r="OR4" s="39"/>
      <c r="OS4" s="39"/>
    </row>
    <row r="5" spans="1:409" ht="16.5" customHeight="1" x14ac:dyDescent="0.3">
      <c r="A5" s="97" t="s">
        <v>26</v>
      </c>
      <c r="B5" s="98"/>
      <c r="C5" s="98"/>
      <c r="D5" s="98"/>
      <c r="E5" s="98"/>
      <c r="F5" s="98"/>
    </row>
    <row r="7" spans="1:409" x14ac:dyDescent="0.3">
      <c r="A7" s="95" t="s">
        <v>2</v>
      </c>
      <c r="B7" s="95"/>
      <c r="C7" s="95" t="s">
        <v>3</v>
      </c>
      <c r="D7" s="96"/>
      <c r="E7" s="95" t="s">
        <v>4</v>
      </c>
      <c r="F7" s="96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  <c r="LZ7" s="39"/>
      <c r="MA7" s="39"/>
      <c r="MB7" s="39"/>
      <c r="MC7" s="39"/>
      <c r="MD7" s="39"/>
      <c r="ME7" s="39"/>
      <c r="MF7" s="39"/>
      <c r="MG7" s="39"/>
      <c r="MH7" s="39"/>
      <c r="MI7" s="39"/>
      <c r="MJ7" s="39"/>
      <c r="MK7" s="39"/>
      <c r="ML7" s="39"/>
      <c r="MM7" s="39"/>
      <c r="MN7" s="39"/>
      <c r="MO7" s="39"/>
      <c r="MP7" s="39"/>
      <c r="MQ7" s="39"/>
      <c r="MR7" s="39"/>
      <c r="MS7" s="39"/>
      <c r="MT7" s="39"/>
      <c r="MU7" s="39"/>
      <c r="MV7" s="39"/>
      <c r="MW7" s="39"/>
      <c r="MX7" s="39"/>
      <c r="MY7" s="39"/>
      <c r="MZ7" s="39"/>
      <c r="NA7" s="39"/>
      <c r="NB7" s="39"/>
      <c r="NC7" s="39"/>
      <c r="ND7" s="39"/>
      <c r="NE7" s="39"/>
      <c r="NF7" s="39"/>
      <c r="NG7" s="39"/>
      <c r="NH7" s="39"/>
      <c r="NI7" s="39"/>
      <c r="NJ7" s="39"/>
      <c r="NK7" s="39"/>
      <c r="NL7" s="39"/>
      <c r="NM7" s="39"/>
      <c r="NN7" s="39"/>
      <c r="NO7" s="39"/>
      <c r="NP7" s="39"/>
      <c r="NQ7" s="39"/>
      <c r="NR7" s="39"/>
      <c r="NS7" s="39"/>
      <c r="NT7" s="39"/>
      <c r="NU7" s="39"/>
      <c r="NV7" s="39"/>
      <c r="NW7" s="39"/>
      <c r="NX7" s="39"/>
      <c r="NY7" s="39"/>
      <c r="NZ7" s="39"/>
      <c r="OA7" s="39"/>
      <c r="OB7" s="39"/>
      <c r="OC7" s="39"/>
      <c r="OD7" s="39"/>
      <c r="OE7" s="39"/>
      <c r="OF7" s="39"/>
      <c r="OG7" s="39"/>
      <c r="OH7" s="39"/>
      <c r="OI7" s="39"/>
      <c r="OJ7" s="39"/>
      <c r="OK7" s="39"/>
      <c r="OL7" s="39"/>
      <c r="OM7" s="39"/>
      <c r="ON7" s="39"/>
      <c r="OO7" s="39"/>
      <c r="OP7" s="39"/>
      <c r="OQ7" s="39"/>
      <c r="OR7" s="39"/>
      <c r="OS7" s="39"/>
    </row>
    <row r="8" spans="1:409" ht="16.5" customHeight="1" x14ac:dyDescent="0.3">
      <c r="A8" s="91"/>
      <c r="B8" s="91"/>
      <c r="C8" s="91"/>
      <c r="D8" s="92"/>
      <c r="E8" s="93"/>
      <c r="F8" s="94"/>
    </row>
    <row r="9" spans="1:409" x14ac:dyDescent="0.3">
      <c r="A9" s="104" t="s">
        <v>5</v>
      </c>
      <c r="B9" s="105"/>
      <c r="C9" s="105"/>
      <c r="D9" s="105"/>
      <c r="E9" s="105"/>
      <c r="F9" s="10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24.9" customHeight="1" x14ac:dyDescent="0.3">
      <c r="A10" s="41"/>
      <c r="B10" s="6"/>
      <c r="C10" s="6"/>
      <c r="D10" s="6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21.6" customHeight="1" x14ac:dyDescent="0.3">
      <c r="A11" s="106" t="s">
        <v>29</v>
      </c>
      <c r="B11" s="107"/>
      <c r="C11" s="107"/>
      <c r="D11" s="107"/>
      <c r="E11" s="107"/>
      <c r="F11" s="10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x14ac:dyDescent="0.3">
      <c r="A12" s="102" t="s">
        <v>45</v>
      </c>
      <c r="B12" s="103"/>
      <c r="C12" s="103"/>
      <c r="D12" s="103"/>
      <c r="E12" s="103"/>
      <c r="F12" s="10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ht="19.8" customHeight="1" x14ac:dyDescent="0.3">
      <c r="A13" s="52" t="s">
        <v>6</v>
      </c>
      <c r="B13" s="85" t="s">
        <v>7</v>
      </c>
      <c r="C13" s="86"/>
      <c r="D13" s="52" t="s">
        <v>8</v>
      </c>
      <c r="E13" s="52" t="s">
        <v>9</v>
      </c>
      <c r="F13" s="26" t="s">
        <v>13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3">
      <c r="A14" s="10">
        <v>1</v>
      </c>
      <c r="B14" s="89"/>
      <c r="C14" s="90"/>
      <c r="D14" s="4"/>
      <c r="E14" s="5"/>
      <c r="F14" s="22">
        <f>ROUND((E14-D14)/30.5,2)*0.2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3">
      <c r="A15" s="10">
        <v>2</v>
      </c>
      <c r="B15" s="89"/>
      <c r="C15" s="90"/>
      <c r="D15" s="4"/>
      <c r="E15" s="5"/>
      <c r="F15" s="22">
        <f t="shared" ref="F15:F23" si="0">ROUND((E15-D15)/30.5,2)*0.2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3">
      <c r="A16" s="10">
        <v>3</v>
      </c>
      <c r="B16" s="89"/>
      <c r="C16" s="90"/>
      <c r="D16" s="4"/>
      <c r="E16" s="5"/>
      <c r="F16" s="22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3">
      <c r="A17" s="10">
        <v>4</v>
      </c>
      <c r="B17" s="89"/>
      <c r="C17" s="90"/>
      <c r="D17" s="4"/>
      <c r="E17" s="5"/>
      <c r="F17" s="22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3">
      <c r="A18" s="10">
        <v>5</v>
      </c>
      <c r="B18" s="89"/>
      <c r="C18" s="90"/>
      <c r="D18" s="4"/>
      <c r="E18" s="5"/>
      <c r="F18" s="22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3">
      <c r="A19" s="10">
        <v>6</v>
      </c>
      <c r="B19" s="89"/>
      <c r="C19" s="90"/>
      <c r="D19" s="4"/>
      <c r="E19" s="5"/>
      <c r="F19" s="22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3">
      <c r="A20" s="10">
        <v>7</v>
      </c>
      <c r="B20" s="89"/>
      <c r="C20" s="90"/>
      <c r="D20" s="4"/>
      <c r="E20" s="5"/>
      <c r="F20" s="22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3">
      <c r="A21" s="10">
        <v>8</v>
      </c>
      <c r="B21" s="89"/>
      <c r="C21" s="90"/>
      <c r="D21" s="4"/>
      <c r="E21" s="5"/>
      <c r="F21" s="22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3">
      <c r="A22" s="10">
        <v>9</v>
      </c>
      <c r="B22" s="89"/>
      <c r="C22" s="90"/>
      <c r="D22" s="4"/>
      <c r="E22" s="5"/>
      <c r="F22" s="22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x14ac:dyDescent="0.3">
      <c r="A23" s="10">
        <v>10</v>
      </c>
      <c r="B23" s="89"/>
      <c r="C23" s="90"/>
      <c r="D23" s="4"/>
      <c r="E23" s="5"/>
      <c r="F23" s="22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" thickBot="1" x14ac:dyDescent="0.35">
      <c r="A24" s="42"/>
      <c r="B24" s="108" t="s">
        <v>28</v>
      </c>
      <c r="C24" s="109"/>
      <c r="D24" s="109"/>
      <c r="E24" s="110"/>
      <c r="F24" s="43">
        <f>SUM(F14:F23)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15" thickBot="1" x14ac:dyDescent="0.35">
      <c r="A25" s="99" t="s">
        <v>15</v>
      </c>
      <c r="B25" s="100"/>
      <c r="C25" s="100"/>
      <c r="D25" s="100"/>
      <c r="E25" s="101"/>
      <c r="F25" s="44">
        <f>IF(F24&gt;3,3,F24)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24.9" customHeight="1" x14ac:dyDescent="0.3">
      <c r="A26" s="8"/>
      <c r="B26" s="40"/>
      <c r="C26" s="40"/>
      <c r="D26" s="3"/>
      <c r="E26" s="3"/>
      <c r="F26" s="40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15" customHeight="1" x14ac:dyDescent="0.3">
      <c r="A27" s="102" t="s">
        <v>44</v>
      </c>
      <c r="B27" s="103"/>
      <c r="C27" s="103"/>
      <c r="D27" s="103"/>
      <c r="E27" s="103"/>
      <c r="F27" s="103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ht="19.8" customHeight="1" x14ac:dyDescent="0.3">
      <c r="A28" s="52" t="s">
        <v>6</v>
      </c>
      <c r="B28" s="117" t="s">
        <v>7</v>
      </c>
      <c r="C28" s="118"/>
      <c r="D28" s="52" t="s">
        <v>8</v>
      </c>
      <c r="E28" s="52" t="s">
        <v>9</v>
      </c>
      <c r="F28" s="26" t="s">
        <v>13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3">
      <c r="A29" s="10">
        <v>1</v>
      </c>
      <c r="B29" s="87"/>
      <c r="C29" s="88"/>
      <c r="D29" s="4"/>
      <c r="E29" s="5"/>
      <c r="F29" s="22">
        <f>ROUND((E29-D29)/30.5,2)*0.15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3">
      <c r="A30" s="10">
        <v>2</v>
      </c>
      <c r="B30" s="87"/>
      <c r="C30" s="88"/>
      <c r="D30" s="4"/>
      <c r="E30" s="5"/>
      <c r="F30" s="22">
        <f t="shared" ref="F30:F38" si="1">ROUND((E30-D30)/30.5,2)*0.15</f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3">
      <c r="A31" s="10">
        <v>3</v>
      </c>
      <c r="B31" s="87"/>
      <c r="C31" s="88"/>
      <c r="D31" s="4"/>
      <c r="E31" s="5"/>
      <c r="F31" s="22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3">
      <c r="A32" s="10">
        <v>4</v>
      </c>
      <c r="B32" s="87"/>
      <c r="C32" s="88"/>
      <c r="D32" s="4"/>
      <c r="E32" s="5"/>
      <c r="F32" s="22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3">
      <c r="A33" s="10">
        <v>5</v>
      </c>
      <c r="B33" s="87"/>
      <c r="C33" s="88"/>
      <c r="D33" s="4"/>
      <c r="E33" s="5"/>
      <c r="F33" s="22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3">
      <c r="A34" s="10">
        <v>6</v>
      </c>
      <c r="B34" s="87"/>
      <c r="C34" s="88"/>
      <c r="D34" s="4"/>
      <c r="E34" s="5"/>
      <c r="F34" s="22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3">
      <c r="A35" s="10">
        <v>7</v>
      </c>
      <c r="B35" s="87"/>
      <c r="C35" s="88"/>
      <c r="D35" s="4"/>
      <c r="E35" s="5"/>
      <c r="F35" s="22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3">
      <c r="A36" s="10">
        <v>8</v>
      </c>
      <c r="B36" s="87"/>
      <c r="C36" s="88"/>
      <c r="D36" s="4"/>
      <c r="E36" s="5"/>
      <c r="F36" s="22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x14ac:dyDescent="0.3">
      <c r="A37" s="10">
        <v>9</v>
      </c>
      <c r="B37" s="87"/>
      <c r="C37" s="88"/>
      <c r="D37" s="4"/>
      <c r="E37" s="5"/>
      <c r="F37" s="22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x14ac:dyDescent="0.3">
      <c r="A38" s="10">
        <v>10</v>
      </c>
      <c r="B38" s="87"/>
      <c r="C38" s="88"/>
      <c r="D38" s="4"/>
      <c r="E38" s="5"/>
      <c r="F38" s="22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12.6" customHeight="1" thickBot="1" x14ac:dyDescent="0.35">
      <c r="A39" s="42"/>
      <c r="B39" s="79" t="s">
        <v>28</v>
      </c>
      <c r="C39" s="80"/>
      <c r="D39" s="80"/>
      <c r="E39" s="81"/>
      <c r="F39" s="43">
        <f>SUM(F29:F38)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15" customHeight="1" thickBot="1" x14ac:dyDescent="0.35">
      <c r="A40" s="99" t="s">
        <v>27</v>
      </c>
      <c r="B40" s="100"/>
      <c r="C40" s="100"/>
      <c r="D40" s="100"/>
      <c r="E40" s="101"/>
      <c r="F40" s="44">
        <f>IF(F39&gt;2,2,F39)</f>
        <v>0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ht="24.9" customHeight="1" x14ac:dyDescent="0.3">
      <c r="A41" s="8"/>
      <c r="B41" s="40"/>
      <c r="C41" s="40"/>
      <c r="D41" s="3"/>
      <c r="E41" s="3"/>
      <c r="F41" s="40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ht="15" customHeight="1" x14ac:dyDescent="0.3">
      <c r="A42" s="102" t="s">
        <v>30</v>
      </c>
      <c r="B42" s="103"/>
      <c r="C42" s="103"/>
      <c r="D42" s="103"/>
      <c r="E42" s="103"/>
      <c r="F42" s="103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ht="19.8" customHeight="1" x14ac:dyDescent="0.3">
      <c r="A43" s="52" t="s">
        <v>6</v>
      </c>
      <c r="B43" s="115" t="s">
        <v>32</v>
      </c>
      <c r="C43" s="116" t="s">
        <v>31</v>
      </c>
      <c r="D43" s="52" t="s">
        <v>8</v>
      </c>
      <c r="E43" s="52" t="s">
        <v>9</v>
      </c>
      <c r="F43" s="26" t="s">
        <v>13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3">
      <c r="A44" s="10">
        <v>1</v>
      </c>
      <c r="B44" s="45"/>
      <c r="C44" s="46"/>
      <c r="D44" s="4"/>
      <c r="E44" s="5"/>
      <c r="F44" s="22">
        <f>ROUND((E44-D44)/365,2)*0.1</f>
        <v>0</v>
      </c>
      <c r="G44" s="8"/>
      <c r="H44" s="47" t="s">
        <v>21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3">
      <c r="A45" s="10">
        <v>2</v>
      </c>
      <c r="B45" s="45"/>
      <c r="C45" s="45"/>
      <c r="D45" s="4"/>
      <c r="E45" s="5"/>
      <c r="F45" s="22">
        <f t="shared" ref="F45:F53" si="2">ROUND((E45-D45)/365,2)*0.1</f>
        <v>0</v>
      </c>
      <c r="G45" s="8"/>
      <c r="H45" s="47" t="s">
        <v>22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3">
      <c r="A46" s="10">
        <v>3</v>
      </c>
      <c r="B46" s="45"/>
      <c r="C46" s="45"/>
      <c r="D46" s="4"/>
      <c r="E46" s="5"/>
      <c r="F46" s="22">
        <f t="shared" si="2"/>
        <v>0</v>
      </c>
      <c r="G46" s="8"/>
      <c r="H46" s="47" t="s">
        <v>23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x14ac:dyDescent="0.3">
      <c r="A47" s="10">
        <v>4</v>
      </c>
      <c r="B47" s="45"/>
      <c r="C47" s="45"/>
      <c r="D47" s="4"/>
      <c r="E47" s="5"/>
      <c r="F47" s="22">
        <f t="shared" si="2"/>
        <v>0</v>
      </c>
      <c r="G47" s="8"/>
      <c r="H47" s="47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3">
      <c r="A48" s="10">
        <v>5</v>
      </c>
      <c r="B48" s="45"/>
      <c r="C48" s="45"/>
      <c r="D48" s="4"/>
      <c r="E48" s="5"/>
      <c r="F48" s="22">
        <f t="shared" si="2"/>
        <v>0</v>
      </c>
      <c r="G48" s="8"/>
      <c r="H48" s="47" t="s">
        <v>23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09" x14ac:dyDescent="0.3">
      <c r="A49" s="10">
        <v>6</v>
      </c>
      <c r="B49" s="45"/>
      <c r="C49" s="45"/>
      <c r="D49" s="4"/>
      <c r="E49" s="5"/>
      <c r="F49" s="22">
        <f t="shared" si="2"/>
        <v>0</v>
      </c>
      <c r="G49" s="8"/>
      <c r="H49" s="47" t="s">
        <v>24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09" x14ac:dyDescent="0.3">
      <c r="A50" s="10">
        <v>7</v>
      </c>
      <c r="B50" s="45"/>
      <c r="C50" s="45"/>
      <c r="D50" s="4"/>
      <c r="E50" s="5"/>
      <c r="F50" s="22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09" x14ac:dyDescent="0.3">
      <c r="A51" s="10">
        <v>8</v>
      </c>
      <c r="B51" s="45"/>
      <c r="C51" s="45"/>
      <c r="D51" s="4"/>
      <c r="E51" s="5"/>
      <c r="F51" s="22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09" x14ac:dyDescent="0.3">
      <c r="A52" s="10">
        <v>9</v>
      </c>
      <c r="B52" s="45"/>
      <c r="C52" s="45"/>
      <c r="D52" s="4"/>
      <c r="E52" s="5"/>
      <c r="F52" s="22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09" x14ac:dyDescent="0.3">
      <c r="A53" s="10">
        <v>10</v>
      </c>
      <c r="B53" s="45"/>
      <c r="C53" s="45"/>
      <c r="D53" s="4"/>
      <c r="E53" s="5"/>
      <c r="F53" s="22">
        <f t="shared" si="2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09" ht="12.6" customHeight="1" thickBot="1" x14ac:dyDescent="0.35">
      <c r="A54" s="42"/>
      <c r="B54" s="79" t="s">
        <v>28</v>
      </c>
      <c r="C54" s="80"/>
      <c r="D54" s="80"/>
      <c r="E54" s="81"/>
      <c r="F54" s="43">
        <f>SUM(F44:F53)</f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09" ht="15" customHeight="1" thickBot="1" x14ac:dyDescent="0.35">
      <c r="A55" s="99" t="s">
        <v>16</v>
      </c>
      <c r="B55" s="100"/>
      <c r="C55" s="100"/>
      <c r="D55" s="100"/>
      <c r="E55" s="101"/>
      <c r="F55" s="44">
        <f>IF(F54&gt;1,1,F54)</f>
        <v>0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</row>
    <row r="56" spans="1:409" ht="15" thickBot="1" x14ac:dyDescent="0.35">
      <c r="A56" s="41"/>
      <c r="B56" s="6"/>
      <c r="C56" s="6"/>
      <c r="D56" s="82" t="s">
        <v>33</v>
      </c>
      <c r="E56" s="82"/>
      <c r="F56" s="27">
        <f>F25+F40+F55</f>
        <v>0</v>
      </c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48"/>
      <c r="HX56" s="48"/>
      <c r="HY56" s="48"/>
      <c r="HZ56" s="48"/>
      <c r="IA56" s="48"/>
      <c r="IB56" s="48"/>
      <c r="IC56" s="48"/>
      <c r="ID56" s="48"/>
      <c r="IE56" s="48"/>
      <c r="IF56" s="48"/>
      <c r="IG56" s="48"/>
      <c r="IH56" s="48"/>
      <c r="II56" s="48"/>
      <c r="IJ56" s="48"/>
      <c r="IK56" s="48"/>
      <c r="IL56" s="48"/>
      <c r="IM56" s="48"/>
      <c r="IN56" s="48"/>
      <c r="IO56" s="48"/>
      <c r="IP56" s="48"/>
      <c r="IQ56" s="48"/>
      <c r="IR56" s="48"/>
      <c r="IS56" s="48"/>
      <c r="IT56" s="48"/>
      <c r="IU56" s="48"/>
      <c r="IV56" s="48"/>
      <c r="IW56" s="48"/>
      <c r="IX56" s="48"/>
      <c r="IY56" s="48"/>
      <c r="IZ56" s="48"/>
      <c r="JA56" s="48"/>
      <c r="JB56" s="48"/>
      <c r="JC56" s="48"/>
      <c r="JD56" s="48"/>
      <c r="JE56" s="48"/>
      <c r="JF56" s="48"/>
      <c r="JG56" s="48"/>
      <c r="JH56" s="48"/>
      <c r="JI56" s="48"/>
      <c r="JJ56" s="48"/>
      <c r="JK56" s="48"/>
      <c r="JL56" s="48"/>
      <c r="JM56" s="48"/>
      <c r="JN56" s="48"/>
      <c r="JO56" s="48"/>
      <c r="JP56" s="48"/>
      <c r="JQ56" s="48"/>
      <c r="JR56" s="48"/>
      <c r="JS56" s="48"/>
      <c r="JT56" s="48"/>
      <c r="JU56" s="48"/>
      <c r="JV56" s="48"/>
      <c r="JW56" s="48"/>
      <c r="JX56" s="48"/>
      <c r="JY56" s="48"/>
      <c r="JZ56" s="48"/>
      <c r="KA56" s="48"/>
      <c r="KB56" s="48"/>
      <c r="KC56" s="48"/>
      <c r="KD56" s="48"/>
      <c r="KE56" s="48"/>
      <c r="KF56" s="48"/>
      <c r="KG56" s="48"/>
      <c r="KH56" s="48"/>
      <c r="KI56" s="48"/>
      <c r="KJ56" s="48"/>
      <c r="KK56" s="48"/>
      <c r="KL56" s="48"/>
      <c r="KM56" s="48"/>
      <c r="KN56" s="48"/>
      <c r="KO56" s="48"/>
      <c r="KP56" s="48"/>
      <c r="KQ56" s="48"/>
      <c r="KR56" s="48"/>
      <c r="KS56" s="48"/>
      <c r="KT56" s="48"/>
      <c r="KU56" s="48"/>
      <c r="KV56" s="48"/>
      <c r="KW56" s="48"/>
      <c r="KX56" s="48"/>
      <c r="KY56" s="48"/>
      <c r="KZ56" s="48"/>
      <c r="LA56" s="48"/>
      <c r="LB56" s="48"/>
      <c r="LC56" s="48"/>
      <c r="LD56" s="48"/>
      <c r="LE56" s="48"/>
      <c r="LF56" s="48"/>
      <c r="LG56" s="48"/>
      <c r="LH56" s="48"/>
      <c r="LI56" s="48"/>
      <c r="LJ56" s="48"/>
      <c r="LK56" s="48"/>
      <c r="LL56" s="48"/>
      <c r="LM56" s="48"/>
      <c r="LN56" s="48"/>
      <c r="LO56" s="48"/>
      <c r="LP56" s="48"/>
      <c r="LQ56" s="48"/>
      <c r="LR56" s="48"/>
      <c r="LS56" s="48"/>
      <c r="LT56" s="48"/>
      <c r="LU56" s="48"/>
      <c r="LV56" s="48"/>
      <c r="LW56" s="48"/>
      <c r="LX56" s="48"/>
      <c r="LY56" s="48"/>
      <c r="LZ56" s="48"/>
      <c r="MA56" s="48"/>
      <c r="MB56" s="48"/>
      <c r="MC56" s="48"/>
      <c r="MD56" s="48"/>
      <c r="ME56" s="48"/>
      <c r="MF56" s="48"/>
      <c r="MG56" s="48"/>
      <c r="MH56" s="48"/>
      <c r="MI56" s="48"/>
      <c r="MJ56" s="48"/>
      <c r="MK56" s="48"/>
      <c r="ML56" s="48"/>
      <c r="MM56" s="48"/>
      <c r="MN56" s="48"/>
      <c r="MO56" s="48"/>
      <c r="MP56" s="48"/>
      <c r="MQ56" s="48"/>
      <c r="MR56" s="48"/>
      <c r="MS56" s="48"/>
      <c r="MT56" s="48"/>
      <c r="MU56" s="48"/>
      <c r="MV56" s="48"/>
      <c r="MW56" s="48"/>
      <c r="MX56" s="48"/>
      <c r="MY56" s="48"/>
      <c r="MZ56" s="48"/>
      <c r="NA56" s="48"/>
      <c r="NB56" s="48"/>
      <c r="NC56" s="48"/>
      <c r="ND56" s="48"/>
      <c r="NE56" s="48"/>
      <c r="NF56" s="48"/>
      <c r="NG56" s="48"/>
      <c r="NH56" s="48"/>
      <c r="NI56" s="48"/>
      <c r="NJ56" s="48"/>
      <c r="NK56" s="48"/>
      <c r="NL56" s="48"/>
      <c r="NM56" s="48"/>
      <c r="NN56" s="48"/>
      <c r="NO56" s="48"/>
      <c r="NP56" s="48"/>
      <c r="NQ56" s="48"/>
      <c r="NR56" s="48"/>
      <c r="NS56" s="48"/>
      <c r="NT56" s="48"/>
      <c r="NU56" s="48"/>
      <c r="NV56" s="48"/>
      <c r="NW56" s="48"/>
      <c r="NX56" s="48"/>
      <c r="NY56" s="48"/>
      <c r="NZ56" s="48"/>
      <c r="OA56" s="48"/>
      <c r="OB56" s="48"/>
      <c r="OC56" s="48"/>
      <c r="OD56" s="48"/>
      <c r="OE56" s="48"/>
      <c r="OF56" s="48"/>
      <c r="OG56" s="48"/>
      <c r="OH56" s="48"/>
      <c r="OI56" s="48"/>
      <c r="OJ56" s="48"/>
      <c r="OK56" s="48"/>
      <c r="OL56" s="48"/>
      <c r="OM56" s="48"/>
      <c r="ON56" s="48"/>
      <c r="OO56" s="48"/>
      <c r="OP56" s="48"/>
      <c r="OQ56" s="48"/>
      <c r="OR56" s="48"/>
      <c r="OS56" s="48"/>
    </row>
    <row r="57" spans="1:409" ht="15" thickTop="1" x14ac:dyDescent="0.3"/>
    <row r="59" spans="1:409" x14ac:dyDescent="0.3">
      <c r="A59" s="18" t="s">
        <v>34</v>
      </c>
      <c r="B59" s="19"/>
      <c r="C59" s="19"/>
      <c r="D59" s="19"/>
      <c r="E59" s="20"/>
      <c r="F59" s="12" t="s">
        <v>10</v>
      </c>
      <c r="G59" s="13" t="s">
        <v>14</v>
      </c>
    </row>
    <row r="60" spans="1:409" x14ac:dyDescent="0.3">
      <c r="A60" s="10">
        <v>1</v>
      </c>
      <c r="B60" s="15"/>
      <c r="C60" s="16"/>
      <c r="D60" s="16"/>
      <c r="E60" s="17"/>
      <c r="F60" s="24"/>
      <c r="G60" s="22" t="str">
        <f>IF((COUNTIF(F60,"A1"))&gt;0,1.5,IF((COUNTIF(F60,"A2"))&gt;0,1,IF((COUNTIF(F60,"C1"))&gt;0,0.5,"")))</f>
        <v/>
      </c>
    </row>
    <row r="61" spans="1:409" x14ac:dyDescent="0.3">
      <c r="A61" s="10">
        <v>2</v>
      </c>
      <c r="B61" s="15"/>
      <c r="C61" s="16"/>
      <c r="D61" s="16"/>
      <c r="E61" s="17"/>
      <c r="F61" s="24"/>
      <c r="G61" s="22" t="str">
        <f t="shared" ref="G61:G62" si="3">IF((COUNTIF(F61,"A1"))&gt;0,1.5,IF((COUNTIF(F61,"A2"))&gt;0,1,IF((COUNTIF(F61,"C1"))&gt;0,0.5,"")))</f>
        <v/>
      </c>
    </row>
    <row r="62" spans="1:409" x14ac:dyDescent="0.3">
      <c r="A62" s="10">
        <v>3</v>
      </c>
      <c r="B62" s="15"/>
      <c r="C62" s="16"/>
      <c r="D62" s="16"/>
      <c r="E62" s="17"/>
      <c r="F62" s="24"/>
      <c r="G62" s="22" t="str">
        <f t="shared" si="3"/>
        <v/>
      </c>
    </row>
    <row r="63" spans="1:409" ht="10.8" customHeight="1" x14ac:dyDescent="0.3">
      <c r="A63" s="11"/>
      <c r="B63" s="14"/>
      <c r="C63" s="14"/>
      <c r="D63" s="14"/>
      <c r="E63" s="83" t="s">
        <v>28</v>
      </c>
      <c r="F63" s="84"/>
      <c r="G63" s="28">
        <f>SUM(G60:G62)</f>
        <v>0</v>
      </c>
    </row>
    <row r="64" spans="1:409" x14ac:dyDescent="0.3">
      <c r="A64" s="111" t="s">
        <v>35</v>
      </c>
      <c r="B64" s="112"/>
      <c r="C64" s="112"/>
      <c r="D64" s="112"/>
      <c r="E64" s="112"/>
      <c r="F64" s="113"/>
      <c r="G64" s="23">
        <f>IF(G63&gt;1.5,1.5,G63)</f>
        <v>0</v>
      </c>
    </row>
    <row r="67" spans="1:409" ht="30.75" customHeight="1" x14ac:dyDescent="0.3">
      <c r="A67" s="68" t="s">
        <v>36</v>
      </c>
      <c r="B67" s="69"/>
      <c r="C67" s="69"/>
      <c r="D67" s="69"/>
      <c r="E67" s="69"/>
      <c r="F67" s="69"/>
      <c r="G67" s="69"/>
      <c r="H67" s="6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</row>
    <row r="68" spans="1:409" x14ac:dyDescent="0.3">
      <c r="A68" s="66" t="s">
        <v>37</v>
      </c>
      <c r="B68" s="67"/>
      <c r="C68" s="67"/>
      <c r="D68" s="67"/>
      <c r="E68" s="67"/>
      <c r="F68" s="67"/>
      <c r="G68" s="67"/>
      <c r="H68" s="67"/>
    </row>
    <row r="69" spans="1:409" ht="20.399999999999999" x14ac:dyDescent="0.3">
      <c r="A69" s="52" t="s">
        <v>6</v>
      </c>
      <c r="B69" s="72" t="s">
        <v>11</v>
      </c>
      <c r="C69" s="72"/>
      <c r="D69" s="52" t="s">
        <v>12</v>
      </c>
      <c r="E69" s="26" t="s">
        <v>17</v>
      </c>
      <c r="F69" s="26" t="s">
        <v>20</v>
      </c>
      <c r="G69" s="26" t="s">
        <v>18</v>
      </c>
      <c r="H69" s="29" t="s">
        <v>19</v>
      </c>
    </row>
    <row r="70" spans="1:409" x14ac:dyDescent="0.3">
      <c r="A70" s="10">
        <v>1</v>
      </c>
      <c r="B70" s="73"/>
      <c r="C70" s="73"/>
      <c r="D70" s="51"/>
      <c r="E70" s="119" t="str">
        <f t="shared" ref="E70:E99" si="4">IF(AND(D70&gt;=1,D70&lt;=25),0.15,"")</f>
        <v/>
      </c>
      <c r="F70" s="119" t="str">
        <f t="shared" ref="F70" si="5">IF(AND(D70&gt;=26,D70&lt;=50),0.25,"")</f>
        <v/>
      </c>
      <c r="G70" s="119" t="str">
        <f t="shared" ref="G70" si="6">IF(AND(D70&gt;=51,D70&lt;=100),0.4,"")</f>
        <v/>
      </c>
      <c r="H70" s="119" t="str">
        <f t="shared" ref="H70" si="7">IF(D70&gt;=101,0.5,"")</f>
        <v/>
      </c>
    </row>
    <row r="71" spans="1:409" x14ac:dyDescent="0.3">
      <c r="A71" s="10">
        <v>2</v>
      </c>
      <c r="B71" s="73"/>
      <c r="C71" s="73"/>
      <c r="D71" s="51"/>
      <c r="E71" s="119" t="str">
        <f t="shared" si="4"/>
        <v/>
      </c>
      <c r="F71" s="119" t="str">
        <f t="shared" ref="F70:F99" si="8">IF(AND(D71&gt;=26,D71&lt;=50),0.25,"")</f>
        <v/>
      </c>
      <c r="G71" s="119" t="str">
        <f t="shared" ref="G70:G99" si="9">IF(AND(D71&gt;=51,D71&lt;=100),0.4,"")</f>
        <v/>
      </c>
      <c r="H71" s="119" t="str">
        <f t="shared" ref="H70:H99" si="10">IF(D71&gt;=101,0.5,"")</f>
        <v/>
      </c>
    </row>
    <row r="72" spans="1:409" x14ac:dyDescent="0.3">
      <c r="A72" s="10">
        <v>3</v>
      </c>
      <c r="B72" s="73"/>
      <c r="C72" s="73"/>
      <c r="D72" s="51"/>
      <c r="E72" s="119" t="str">
        <f t="shared" si="4"/>
        <v/>
      </c>
      <c r="F72" s="119" t="str">
        <f t="shared" si="8"/>
        <v/>
      </c>
      <c r="G72" s="119" t="str">
        <f t="shared" si="9"/>
        <v/>
      </c>
      <c r="H72" s="119" t="str">
        <f t="shared" si="10"/>
        <v/>
      </c>
    </row>
    <row r="73" spans="1:409" x14ac:dyDescent="0.3">
      <c r="A73" s="10">
        <v>4</v>
      </c>
      <c r="B73" s="73"/>
      <c r="C73" s="73"/>
      <c r="D73" s="51"/>
      <c r="E73" s="119" t="str">
        <f t="shared" si="4"/>
        <v/>
      </c>
      <c r="F73" s="119" t="str">
        <f t="shared" si="8"/>
        <v/>
      </c>
      <c r="G73" s="119" t="str">
        <f t="shared" si="9"/>
        <v/>
      </c>
      <c r="H73" s="119" t="str">
        <f t="shared" si="10"/>
        <v/>
      </c>
    </row>
    <row r="74" spans="1:409" x14ac:dyDescent="0.3">
      <c r="A74" s="10">
        <v>5</v>
      </c>
      <c r="B74" s="73"/>
      <c r="C74" s="73"/>
      <c r="D74" s="51"/>
      <c r="E74" s="119" t="str">
        <f t="shared" si="4"/>
        <v/>
      </c>
      <c r="F74" s="119" t="str">
        <f t="shared" si="8"/>
        <v/>
      </c>
      <c r="G74" s="119" t="str">
        <f t="shared" si="9"/>
        <v/>
      </c>
      <c r="H74" s="119" t="str">
        <f t="shared" si="10"/>
        <v/>
      </c>
    </row>
    <row r="75" spans="1:409" x14ac:dyDescent="0.3">
      <c r="A75" s="10">
        <v>6</v>
      </c>
      <c r="B75" s="73"/>
      <c r="C75" s="73"/>
      <c r="D75" s="51"/>
      <c r="E75" s="119" t="str">
        <f t="shared" si="4"/>
        <v/>
      </c>
      <c r="F75" s="119" t="str">
        <f t="shared" si="8"/>
        <v/>
      </c>
      <c r="G75" s="119" t="str">
        <f t="shared" si="9"/>
        <v/>
      </c>
      <c r="H75" s="119" t="str">
        <f t="shared" si="10"/>
        <v/>
      </c>
    </row>
    <row r="76" spans="1:409" x14ac:dyDescent="0.3">
      <c r="A76" s="10">
        <v>7</v>
      </c>
      <c r="B76" s="73"/>
      <c r="C76" s="73"/>
      <c r="D76" s="51"/>
      <c r="E76" s="119" t="str">
        <f t="shared" si="4"/>
        <v/>
      </c>
      <c r="F76" s="119" t="str">
        <f t="shared" si="8"/>
        <v/>
      </c>
      <c r="G76" s="119" t="str">
        <f t="shared" si="9"/>
        <v/>
      </c>
      <c r="H76" s="119" t="str">
        <f t="shared" si="10"/>
        <v/>
      </c>
    </row>
    <row r="77" spans="1:409" x14ac:dyDescent="0.3">
      <c r="A77" s="10">
        <v>8</v>
      </c>
      <c r="B77" s="73"/>
      <c r="C77" s="73"/>
      <c r="D77" s="51"/>
      <c r="E77" s="119" t="str">
        <f t="shared" si="4"/>
        <v/>
      </c>
      <c r="F77" s="119" t="str">
        <f t="shared" si="8"/>
        <v/>
      </c>
      <c r="G77" s="119" t="str">
        <f t="shared" si="9"/>
        <v/>
      </c>
      <c r="H77" s="119" t="str">
        <f t="shared" si="10"/>
        <v/>
      </c>
    </row>
    <row r="78" spans="1:409" x14ac:dyDescent="0.3">
      <c r="A78" s="10">
        <v>9</v>
      </c>
      <c r="B78" s="73"/>
      <c r="C78" s="73"/>
      <c r="D78" s="51"/>
      <c r="E78" s="119" t="str">
        <f t="shared" si="4"/>
        <v/>
      </c>
      <c r="F78" s="119" t="str">
        <f t="shared" si="8"/>
        <v/>
      </c>
      <c r="G78" s="119" t="str">
        <f t="shared" si="9"/>
        <v/>
      </c>
      <c r="H78" s="119" t="str">
        <f t="shared" si="10"/>
        <v/>
      </c>
    </row>
    <row r="79" spans="1:409" x14ac:dyDescent="0.3">
      <c r="A79" s="10">
        <v>10</v>
      </c>
      <c r="B79" s="73"/>
      <c r="C79" s="73"/>
      <c r="D79" s="51"/>
      <c r="E79" s="119" t="str">
        <f t="shared" si="4"/>
        <v/>
      </c>
      <c r="F79" s="119" t="str">
        <f t="shared" si="8"/>
        <v/>
      </c>
      <c r="G79" s="119" t="str">
        <f t="shared" si="9"/>
        <v/>
      </c>
      <c r="H79" s="119" t="str">
        <f t="shared" si="10"/>
        <v/>
      </c>
    </row>
    <row r="80" spans="1:409" x14ac:dyDescent="0.3">
      <c r="A80" s="10">
        <v>11</v>
      </c>
      <c r="B80" s="73"/>
      <c r="C80" s="73"/>
      <c r="D80" s="51"/>
      <c r="E80" s="119" t="str">
        <f t="shared" si="4"/>
        <v/>
      </c>
      <c r="F80" s="119" t="str">
        <f t="shared" si="8"/>
        <v/>
      </c>
      <c r="G80" s="119" t="str">
        <f t="shared" si="9"/>
        <v/>
      </c>
      <c r="H80" s="119" t="str">
        <f t="shared" si="10"/>
        <v/>
      </c>
    </row>
    <row r="81" spans="1:8" x14ac:dyDescent="0.3">
      <c r="A81" s="10">
        <v>12</v>
      </c>
      <c r="B81" s="73"/>
      <c r="C81" s="73"/>
      <c r="D81" s="51"/>
      <c r="E81" s="119" t="str">
        <f t="shared" si="4"/>
        <v/>
      </c>
      <c r="F81" s="119" t="str">
        <f t="shared" si="8"/>
        <v/>
      </c>
      <c r="G81" s="119" t="str">
        <f t="shared" si="9"/>
        <v/>
      </c>
      <c r="H81" s="119" t="str">
        <f t="shared" si="10"/>
        <v/>
      </c>
    </row>
    <row r="82" spans="1:8" x14ac:dyDescent="0.3">
      <c r="A82" s="10">
        <v>13</v>
      </c>
      <c r="B82" s="73"/>
      <c r="C82" s="73"/>
      <c r="D82" s="51"/>
      <c r="E82" s="119" t="str">
        <f t="shared" si="4"/>
        <v/>
      </c>
      <c r="F82" s="119" t="str">
        <f t="shared" si="8"/>
        <v/>
      </c>
      <c r="G82" s="119" t="str">
        <f t="shared" si="9"/>
        <v/>
      </c>
      <c r="H82" s="119" t="str">
        <f t="shared" si="10"/>
        <v/>
      </c>
    </row>
    <row r="83" spans="1:8" x14ac:dyDescent="0.3">
      <c r="A83" s="10">
        <v>14</v>
      </c>
      <c r="B83" s="73"/>
      <c r="C83" s="73"/>
      <c r="D83" s="51"/>
      <c r="E83" s="119" t="str">
        <f t="shared" si="4"/>
        <v/>
      </c>
      <c r="F83" s="119" t="str">
        <f t="shared" si="8"/>
        <v/>
      </c>
      <c r="G83" s="119" t="str">
        <f t="shared" si="9"/>
        <v/>
      </c>
      <c r="H83" s="119" t="str">
        <f t="shared" si="10"/>
        <v/>
      </c>
    </row>
    <row r="84" spans="1:8" x14ac:dyDescent="0.3">
      <c r="A84" s="10">
        <v>15</v>
      </c>
      <c r="B84" s="73"/>
      <c r="C84" s="73"/>
      <c r="D84" s="51"/>
      <c r="E84" s="119" t="str">
        <f t="shared" si="4"/>
        <v/>
      </c>
      <c r="F84" s="119" t="str">
        <f t="shared" si="8"/>
        <v/>
      </c>
      <c r="G84" s="119" t="str">
        <f t="shared" si="9"/>
        <v/>
      </c>
      <c r="H84" s="119" t="str">
        <f t="shared" si="10"/>
        <v/>
      </c>
    </row>
    <row r="85" spans="1:8" x14ac:dyDescent="0.3">
      <c r="A85" s="10">
        <v>16</v>
      </c>
      <c r="B85" s="73"/>
      <c r="C85" s="73"/>
      <c r="D85" s="51"/>
      <c r="E85" s="119" t="str">
        <f t="shared" si="4"/>
        <v/>
      </c>
      <c r="F85" s="119" t="str">
        <f t="shared" si="8"/>
        <v/>
      </c>
      <c r="G85" s="119" t="str">
        <f t="shared" si="9"/>
        <v/>
      </c>
      <c r="H85" s="119" t="str">
        <f t="shared" si="10"/>
        <v/>
      </c>
    </row>
    <row r="86" spans="1:8" x14ac:dyDescent="0.3">
      <c r="A86" s="10">
        <v>17</v>
      </c>
      <c r="B86" s="73"/>
      <c r="C86" s="73"/>
      <c r="D86" s="51"/>
      <c r="E86" s="119" t="str">
        <f t="shared" si="4"/>
        <v/>
      </c>
      <c r="F86" s="119" t="str">
        <f t="shared" si="8"/>
        <v/>
      </c>
      <c r="G86" s="119" t="str">
        <f t="shared" si="9"/>
        <v/>
      </c>
      <c r="H86" s="119" t="str">
        <f t="shared" si="10"/>
        <v/>
      </c>
    </row>
    <row r="87" spans="1:8" x14ac:dyDescent="0.3">
      <c r="A87" s="10">
        <v>18</v>
      </c>
      <c r="B87" s="73"/>
      <c r="C87" s="73"/>
      <c r="D87" s="51"/>
      <c r="E87" s="119" t="str">
        <f t="shared" si="4"/>
        <v/>
      </c>
      <c r="F87" s="119" t="str">
        <f t="shared" si="8"/>
        <v/>
      </c>
      <c r="G87" s="119" t="str">
        <f t="shared" si="9"/>
        <v/>
      </c>
      <c r="H87" s="119" t="str">
        <f t="shared" si="10"/>
        <v/>
      </c>
    </row>
    <row r="88" spans="1:8" x14ac:dyDescent="0.3">
      <c r="A88" s="10">
        <v>19</v>
      </c>
      <c r="B88" s="73"/>
      <c r="C88" s="73"/>
      <c r="D88" s="51"/>
      <c r="E88" s="119" t="str">
        <f t="shared" si="4"/>
        <v/>
      </c>
      <c r="F88" s="119" t="str">
        <f t="shared" si="8"/>
        <v/>
      </c>
      <c r="G88" s="119" t="str">
        <f t="shared" si="9"/>
        <v/>
      </c>
      <c r="H88" s="119" t="str">
        <f t="shared" si="10"/>
        <v/>
      </c>
    </row>
    <row r="89" spans="1:8" x14ac:dyDescent="0.3">
      <c r="A89" s="10">
        <v>20</v>
      </c>
      <c r="B89" s="73"/>
      <c r="C89" s="73"/>
      <c r="D89" s="51"/>
      <c r="E89" s="119" t="str">
        <f t="shared" si="4"/>
        <v/>
      </c>
      <c r="F89" s="119" t="str">
        <f t="shared" si="8"/>
        <v/>
      </c>
      <c r="G89" s="119" t="str">
        <f t="shared" si="9"/>
        <v/>
      </c>
      <c r="H89" s="119" t="str">
        <f t="shared" si="10"/>
        <v/>
      </c>
    </row>
    <row r="90" spans="1:8" x14ac:dyDescent="0.3">
      <c r="A90" s="10">
        <v>21</v>
      </c>
      <c r="B90" s="73"/>
      <c r="C90" s="73"/>
      <c r="D90" s="51"/>
      <c r="E90" s="119" t="str">
        <f t="shared" si="4"/>
        <v/>
      </c>
      <c r="F90" s="119" t="str">
        <f t="shared" si="8"/>
        <v/>
      </c>
      <c r="G90" s="119" t="str">
        <f t="shared" si="9"/>
        <v/>
      </c>
      <c r="H90" s="119" t="str">
        <f t="shared" si="10"/>
        <v/>
      </c>
    </row>
    <row r="91" spans="1:8" x14ac:dyDescent="0.3">
      <c r="A91" s="10">
        <v>22</v>
      </c>
      <c r="B91" s="73"/>
      <c r="C91" s="73"/>
      <c r="D91" s="51"/>
      <c r="E91" s="119" t="str">
        <f t="shared" si="4"/>
        <v/>
      </c>
      <c r="F91" s="119" t="str">
        <f t="shared" si="8"/>
        <v/>
      </c>
      <c r="G91" s="119" t="str">
        <f t="shared" si="9"/>
        <v/>
      </c>
      <c r="H91" s="119" t="str">
        <f t="shared" si="10"/>
        <v/>
      </c>
    </row>
    <row r="92" spans="1:8" x14ac:dyDescent="0.3">
      <c r="A92" s="10">
        <v>23</v>
      </c>
      <c r="B92" s="73"/>
      <c r="C92" s="73"/>
      <c r="D92" s="51"/>
      <c r="E92" s="119" t="str">
        <f t="shared" si="4"/>
        <v/>
      </c>
      <c r="F92" s="119" t="str">
        <f t="shared" si="8"/>
        <v/>
      </c>
      <c r="G92" s="119" t="str">
        <f t="shared" si="9"/>
        <v/>
      </c>
      <c r="H92" s="119" t="str">
        <f t="shared" si="10"/>
        <v/>
      </c>
    </row>
    <row r="93" spans="1:8" x14ac:dyDescent="0.3">
      <c r="A93" s="10">
        <v>24</v>
      </c>
      <c r="B93" s="73"/>
      <c r="C93" s="73"/>
      <c r="D93" s="51"/>
      <c r="E93" s="119" t="str">
        <f t="shared" si="4"/>
        <v/>
      </c>
      <c r="F93" s="119" t="str">
        <f t="shared" si="8"/>
        <v/>
      </c>
      <c r="G93" s="119" t="str">
        <f t="shared" si="9"/>
        <v/>
      </c>
      <c r="H93" s="119" t="str">
        <f t="shared" si="10"/>
        <v/>
      </c>
    </row>
    <row r="94" spans="1:8" x14ac:dyDescent="0.3">
      <c r="A94" s="10">
        <v>25</v>
      </c>
      <c r="B94" s="73"/>
      <c r="C94" s="73"/>
      <c r="D94" s="51"/>
      <c r="E94" s="119" t="str">
        <f t="shared" si="4"/>
        <v/>
      </c>
      <c r="F94" s="119" t="str">
        <f t="shared" si="8"/>
        <v/>
      </c>
      <c r="G94" s="119" t="str">
        <f t="shared" si="9"/>
        <v/>
      </c>
      <c r="H94" s="119" t="str">
        <f t="shared" si="10"/>
        <v/>
      </c>
    </row>
    <row r="95" spans="1:8" x14ac:dyDescent="0.3">
      <c r="A95" s="10">
        <v>26</v>
      </c>
      <c r="B95" s="73"/>
      <c r="C95" s="73"/>
      <c r="D95" s="51"/>
      <c r="E95" s="119" t="str">
        <f t="shared" si="4"/>
        <v/>
      </c>
      <c r="F95" s="119" t="str">
        <f t="shared" si="8"/>
        <v/>
      </c>
      <c r="G95" s="119" t="str">
        <f t="shared" si="9"/>
        <v/>
      </c>
      <c r="H95" s="119" t="str">
        <f t="shared" si="10"/>
        <v/>
      </c>
    </row>
    <row r="96" spans="1:8" x14ac:dyDescent="0.3">
      <c r="A96" s="10">
        <v>27</v>
      </c>
      <c r="B96" s="73"/>
      <c r="C96" s="73"/>
      <c r="D96" s="51"/>
      <c r="E96" s="119" t="str">
        <f t="shared" si="4"/>
        <v/>
      </c>
      <c r="F96" s="119" t="str">
        <f t="shared" si="8"/>
        <v/>
      </c>
      <c r="G96" s="119" t="str">
        <f t="shared" si="9"/>
        <v/>
      </c>
      <c r="H96" s="119" t="str">
        <f t="shared" si="10"/>
        <v/>
      </c>
    </row>
    <row r="97" spans="1:9" x14ac:dyDescent="0.3">
      <c r="A97" s="10">
        <v>28</v>
      </c>
      <c r="B97" s="73"/>
      <c r="C97" s="73"/>
      <c r="D97" s="51"/>
      <c r="E97" s="119" t="str">
        <f t="shared" si="4"/>
        <v/>
      </c>
      <c r="F97" s="119" t="str">
        <f t="shared" si="8"/>
        <v/>
      </c>
      <c r="G97" s="119" t="str">
        <f t="shared" si="9"/>
        <v/>
      </c>
      <c r="H97" s="119" t="str">
        <f t="shared" si="10"/>
        <v/>
      </c>
    </row>
    <row r="98" spans="1:9" x14ac:dyDescent="0.3">
      <c r="A98" s="10">
        <v>29</v>
      </c>
      <c r="B98" s="73"/>
      <c r="C98" s="73"/>
      <c r="D98" s="51"/>
      <c r="E98" s="119" t="str">
        <f t="shared" si="4"/>
        <v/>
      </c>
      <c r="F98" s="119" t="str">
        <f t="shared" si="8"/>
        <v/>
      </c>
      <c r="G98" s="119" t="str">
        <f t="shared" si="9"/>
        <v/>
      </c>
      <c r="H98" s="119" t="str">
        <f t="shared" si="10"/>
        <v/>
      </c>
    </row>
    <row r="99" spans="1:9" x14ac:dyDescent="0.3">
      <c r="A99" s="10">
        <v>30</v>
      </c>
      <c r="B99" s="73"/>
      <c r="C99" s="73"/>
      <c r="D99" s="51"/>
      <c r="E99" s="119" t="str">
        <f t="shared" si="4"/>
        <v/>
      </c>
      <c r="F99" s="119" t="str">
        <f t="shared" si="8"/>
        <v/>
      </c>
      <c r="G99" s="119" t="str">
        <f t="shared" si="9"/>
        <v/>
      </c>
      <c r="H99" s="119" t="str">
        <f t="shared" si="10"/>
        <v/>
      </c>
    </row>
    <row r="100" spans="1:9" ht="14.4" customHeight="1" x14ac:dyDescent="0.3">
      <c r="A100" s="30"/>
      <c r="B100" s="31"/>
      <c r="C100" s="31"/>
      <c r="E100" s="34">
        <f>SUM(E70:E99)</f>
        <v>0</v>
      </c>
      <c r="F100" s="21">
        <f>SUM(F70:F99)</f>
        <v>0</v>
      </c>
      <c r="G100" s="21">
        <f>SUM(G70:G99)</f>
        <v>0</v>
      </c>
      <c r="H100" s="21">
        <f>SUM(H70:H99)</f>
        <v>0</v>
      </c>
    </row>
    <row r="101" spans="1:9" ht="10.8" customHeight="1" thickBot="1" x14ac:dyDescent="0.35">
      <c r="A101" s="32"/>
      <c r="B101" s="33"/>
      <c r="C101" s="33"/>
      <c r="D101" s="9"/>
      <c r="E101" s="61">
        <f>E100+F100+G100+H100</f>
        <v>0</v>
      </c>
      <c r="F101" s="62"/>
      <c r="G101" s="62"/>
      <c r="H101" s="63"/>
    </row>
    <row r="102" spans="1:9" ht="14.4" customHeight="1" thickBot="1" x14ac:dyDescent="0.35">
      <c r="A102" s="64" t="s">
        <v>39</v>
      </c>
      <c r="B102" s="65"/>
      <c r="C102" s="65"/>
      <c r="D102" s="65"/>
      <c r="E102" s="58">
        <f>IF(E101&gt;3,3,E101)</f>
        <v>0</v>
      </c>
      <c r="F102" s="59"/>
      <c r="G102" s="59"/>
      <c r="H102" s="60"/>
    </row>
    <row r="103" spans="1:9" x14ac:dyDescent="0.3">
      <c r="A103" s="8"/>
      <c r="B103" s="40"/>
      <c r="C103" s="40"/>
      <c r="D103" s="40"/>
      <c r="E103" s="40"/>
      <c r="F103" s="40"/>
      <c r="G103" s="40"/>
    </row>
    <row r="104" spans="1:9" x14ac:dyDescent="0.3">
      <c r="A104" s="70" t="s">
        <v>38</v>
      </c>
      <c r="B104" s="71"/>
      <c r="C104" s="71"/>
      <c r="D104" s="71"/>
      <c r="E104" s="71"/>
      <c r="F104" s="71"/>
      <c r="G104" s="71"/>
      <c r="H104" s="71"/>
    </row>
    <row r="105" spans="1:9" ht="20.399999999999999" x14ac:dyDescent="0.3">
      <c r="A105" s="52" t="s">
        <v>6</v>
      </c>
      <c r="B105" s="72" t="s">
        <v>11</v>
      </c>
      <c r="C105" s="72"/>
      <c r="D105" s="52" t="s">
        <v>12</v>
      </c>
      <c r="E105" s="26" t="s">
        <v>17</v>
      </c>
      <c r="F105" s="26" t="s">
        <v>20</v>
      </c>
      <c r="G105" s="26" t="s">
        <v>18</v>
      </c>
      <c r="H105" s="29" t="s">
        <v>19</v>
      </c>
    </row>
    <row r="106" spans="1:9" x14ac:dyDescent="0.3">
      <c r="A106" s="10">
        <v>1</v>
      </c>
      <c r="B106" s="57"/>
      <c r="C106" s="57"/>
      <c r="D106" s="51"/>
      <c r="E106" s="119" t="str">
        <f>IF(AND(D106&gt;=1,D106&lt;=25),0.1,"")</f>
        <v/>
      </c>
      <c r="F106" s="119" t="str">
        <f>IF(AND(D106&gt;=26,D106&lt;=50),0.2,"")</f>
        <v/>
      </c>
      <c r="G106" s="119" t="str">
        <f>IF(AND(D106&gt;=51,D106&lt;=100),0.3,"")</f>
        <v/>
      </c>
      <c r="H106" s="119" t="str">
        <f>IF(D106&gt;=101,0.4,"")</f>
        <v/>
      </c>
      <c r="I106" s="2"/>
    </row>
    <row r="107" spans="1:9" x14ac:dyDescent="0.3">
      <c r="A107" s="10">
        <v>2</v>
      </c>
      <c r="B107" s="57"/>
      <c r="C107" s="57"/>
      <c r="D107" s="51"/>
      <c r="E107" s="119" t="str">
        <f t="shared" ref="E107:E135" si="11">IF(AND(D107&gt;=1,D107&lt;=25),0.1,"")</f>
        <v/>
      </c>
      <c r="F107" s="119" t="str">
        <f t="shared" ref="F107:F135" si="12">IF(AND(D107&gt;=26,D107&lt;=50),0.2,"")</f>
        <v/>
      </c>
      <c r="G107" s="119" t="str">
        <f t="shared" ref="G107:G135" si="13">IF(AND(D107&gt;=51,D107&lt;=100),0.3,"")</f>
        <v/>
      </c>
      <c r="H107" s="119" t="str">
        <f t="shared" ref="H107:H135" si="14">IF(D107&gt;=101,0.4,"")</f>
        <v/>
      </c>
      <c r="I107" s="2"/>
    </row>
    <row r="108" spans="1:9" x14ac:dyDescent="0.3">
      <c r="A108" s="10">
        <v>3</v>
      </c>
      <c r="B108" s="57"/>
      <c r="C108" s="57"/>
      <c r="D108" s="51"/>
      <c r="E108" s="119" t="str">
        <f t="shared" si="11"/>
        <v/>
      </c>
      <c r="F108" s="119" t="str">
        <f t="shared" si="12"/>
        <v/>
      </c>
      <c r="G108" s="119" t="str">
        <f t="shared" si="13"/>
        <v/>
      </c>
      <c r="H108" s="119" t="str">
        <f t="shared" si="14"/>
        <v/>
      </c>
      <c r="I108" s="2"/>
    </row>
    <row r="109" spans="1:9" x14ac:dyDescent="0.3">
      <c r="A109" s="10">
        <v>4</v>
      </c>
      <c r="B109" s="57"/>
      <c r="C109" s="57"/>
      <c r="D109" s="51"/>
      <c r="E109" s="119" t="str">
        <f t="shared" si="11"/>
        <v/>
      </c>
      <c r="F109" s="119" t="str">
        <f t="shared" si="12"/>
        <v/>
      </c>
      <c r="G109" s="119" t="str">
        <f t="shared" si="13"/>
        <v/>
      </c>
      <c r="H109" s="119" t="str">
        <f t="shared" si="14"/>
        <v/>
      </c>
      <c r="I109" s="2"/>
    </row>
    <row r="110" spans="1:9" x14ac:dyDescent="0.3">
      <c r="A110" s="10">
        <v>5</v>
      </c>
      <c r="B110" s="57"/>
      <c r="C110" s="57"/>
      <c r="D110" s="51"/>
      <c r="E110" s="119" t="str">
        <f t="shared" si="11"/>
        <v/>
      </c>
      <c r="F110" s="119" t="str">
        <f t="shared" si="12"/>
        <v/>
      </c>
      <c r="G110" s="119" t="str">
        <f t="shared" si="13"/>
        <v/>
      </c>
      <c r="H110" s="119" t="str">
        <f t="shared" si="14"/>
        <v/>
      </c>
      <c r="I110" s="2"/>
    </row>
    <row r="111" spans="1:9" x14ac:dyDescent="0.3">
      <c r="A111" s="10">
        <v>6</v>
      </c>
      <c r="B111" s="57"/>
      <c r="C111" s="57"/>
      <c r="D111" s="51"/>
      <c r="E111" s="119" t="str">
        <f t="shared" si="11"/>
        <v/>
      </c>
      <c r="F111" s="119" t="str">
        <f t="shared" si="12"/>
        <v/>
      </c>
      <c r="G111" s="119" t="str">
        <f t="shared" si="13"/>
        <v/>
      </c>
      <c r="H111" s="119" t="str">
        <f t="shared" si="14"/>
        <v/>
      </c>
      <c r="I111" s="2"/>
    </row>
    <row r="112" spans="1:9" x14ac:dyDescent="0.3">
      <c r="A112" s="10">
        <v>7</v>
      </c>
      <c r="B112" s="57"/>
      <c r="C112" s="57"/>
      <c r="D112" s="51"/>
      <c r="E112" s="119" t="str">
        <f t="shared" si="11"/>
        <v/>
      </c>
      <c r="F112" s="119" t="str">
        <f t="shared" si="12"/>
        <v/>
      </c>
      <c r="G112" s="119" t="str">
        <f t="shared" si="13"/>
        <v/>
      </c>
      <c r="H112" s="119" t="str">
        <f t="shared" si="14"/>
        <v/>
      </c>
      <c r="I112" s="2"/>
    </row>
    <row r="113" spans="1:9" x14ac:dyDescent="0.3">
      <c r="A113" s="10">
        <v>8</v>
      </c>
      <c r="B113" s="57"/>
      <c r="C113" s="57"/>
      <c r="D113" s="51"/>
      <c r="E113" s="119" t="str">
        <f t="shared" si="11"/>
        <v/>
      </c>
      <c r="F113" s="119" t="str">
        <f t="shared" si="12"/>
        <v/>
      </c>
      <c r="G113" s="119" t="str">
        <f t="shared" si="13"/>
        <v/>
      </c>
      <c r="H113" s="119" t="str">
        <f t="shared" si="14"/>
        <v/>
      </c>
      <c r="I113" s="2"/>
    </row>
    <row r="114" spans="1:9" x14ac:dyDescent="0.3">
      <c r="A114" s="10">
        <v>9</v>
      </c>
      <c r="B114" s="57"/>
      <c r="C114" s="57"/>
      <c r="D114" s="51"/>
      <c r="E114" s="119" t="str">
        <f t="shared" si="11"/>
        <v/>
      </c>
      <c r="F114" s="119" t="str">
        <f t="shared" si="12"/>
        <v/>
      </c>
      <c r="G114" s="119" t="str">
        <f t="shared" si="13"/>
        <v/>
      </c>
      <c r="H114" s="119" t="str">
        <f t="shared" si="14"/>
        <v/>
      </c>
      <c r="I114" s="2"/>
    </row>
    <row r="115" spans="1:9" x14ac:dyDescent="0.3">
      <c r="A115" s="10">
        <v>10</v>
      </c>
      <c r="B115" s="57"/>
      <c r="C115" s="57"/>
      <c r="D115" s="51"/>
      <c r="E115" s="119" t="str">
        <f t="shared" si="11"/>
        <v/>
      </c>
      <c r="F115" s="119" t="str">
        <f t="shared" si="12"/>
        <v/>
      </c>
      <c r="G115" s="119" t="str">
        <f t="shared" si="13"/>
        <v/>
      </c>
      <c r="H115" s="119" t="str">
        <f t="shared" si="14"/>
        <v/>
      </c>
      <c r="I115" s="2"/>
    </row>
    <row r="116" spans="1:9" x14ac:dyDescent="0.3">
      <c r="A116" s="10">
        <v>11</v>
      </c>
      <c r="B116" s="57"/>
      <c r="C116" s="57"/>
      <c r="D116" s="51"/>
      <c r="E116" s="119" t="str">
        <f t="shared" si="11"/>
        <v/>
      </c>
      <c r="F116" s="119" t="str">
        <f t="shared" si="12"/>
        <v/>
      </c>
      <c r="G116" s="119" t="str">
        <f t="shared" si="13"/>
        <v/>
      </c>
      <c r="H116" s="119" t="str">
        <f t="shared" si="14"/>
        <v/>
      </c>
      <c r="I116" s="2"/>
    </row>
    <row r="117" spans="1:9" x14ac:dyDescent="0.3">
      <c r="A117" s="10">
        <v>12</v>
      </c>
      <c r="B117" s="57"/>
      <c r="C117" s="57"/>
      <c r="D117" s="51"/>
      <c r="E117" s="119" t="str">
        <f t="shared" si="11"/>
        <v/>
      </c>
      <c r="F117" s="119" t="str">
        <f t="shared" si="12"/>
        <v/>
      </c>
      <c r="G117" s="119" t="str">
        <f t="shared" si="13"/>
        <v/>
      </c>
      <c r="H117" s="119" t="str">
        <f t="shared" si="14"/>
        <v/>
      </c>
      <c r="I117" s="2"/>
    </row>
    <row r="118" spans="1:9" x14ac:dyDescent="0.3">
      <c r="A118" s="10">
        <v>13</v>
      </c>
      <c r="B118" s="57"/>
      <c r="C118" s="57"/>
      <c r="D118" s="51"/>
      <c r="E118" s="119" t="str">
        <f t="shared" si="11"/>
        <v/>
      </c>
      <c r="F118" s="119" t="str">
        <f t="shared" si="12"/>
        <v/>
      </c>
      <c r="G118" s="119" t="str">
        <f t="shared" si="13"/>
        <v/>
      </c>
      <c r="H118" s="119" t="str">
        <f t="shared" si="14"/>
        <v/>
      </c>
      <c r="I118" s="2"/>
    </row>
    <row r="119" spans="1:9" x14ac:dyDescent="0.3">
      <c r="A119" s="10">
        <v>14</v>
      </c>
      <c r="B119" s="57"/>
      <c r="C119" s="57"/>
      <c r="D119" s="51"/>
      <c r="E119" s="119" t="str">
        <f t="shared" si="11"/>
        <v/>
      </c>
      <c r="F119" s="119" t="str">
        <f t="shared" si="12"/>
        <v/>
      </c>
      <c r="G119" s="119" t="str">
        <f t="shared" si="13"/>
        <v/>
      </c>
      <c r="H119" s="119" t="str">
        <f t="shared" si="14"/>
        <v/>
      </c>
      <c r="I119" s="2"/>
    </row>
    <row r="120" spans="1:9" x14ac:dyDescent="0.3">
      <c r="A120" s="10">
        <v>15</v>
      </c>
      <c r="B120" s="57"/>
      <c r="C120" s="57"/>
      <c r="D120" s="51"/>
      <c r="E120" s="119" t="str">
        <f t="shared" si="11"/>
        <v/>
      </c>
      <c r="F120" s="119" t="str">
        <f t="shared" si="12"/>
        <v/>
      </c>
      <c r="G120" s="119" t="str">
        <f t="shared" si="13"/>
        <v/>
      </c>
      <c r="H120" s="119" t="str">
        <f t="shared" si="14"/>
        <v/>
      </c>
      <c r="I120" s="2"/>
    </row>
    <row r="121" spans="1:9" x14ac:dyDescent="0.3">
      <c r="A121" s="10">
        <v>16</v>
      </c>
      <c r="B121" s="57"/>
      <c r="C121" s="57"/>
      <c r="D121" s="51"/>
      <c r="E121" s="119" t="str">
        <f t="shared" si="11"/>
        <v/>
      </c>
      <c r="F121" s="119" t="str">
        <f t="shared" si="12"/>
        <v/>
      </c>
      <c r="G121" s="119" t="str">
        <f t="shared" si="13"/>
        <v/>
      </c>
      <c r="H121" s="119" t="str">
        <f t="shared" si="14"/>
        <v/>
      </c>
      <c r="I121" s="2"/>
    </row>
    <row r="122" spans="1:9" x14ac:dyDescent="0.3">
      <c r="A122" s="10">
        <v>17</v>
      </c>
      <c r="B122" s="57"/>
      <c r="C122" s="57"/>
      <c r="D122" s="51"/>
      <c r="E122" s="119" t="str">
        <f t="shared" si="11"/>
        <v/>
      </c>
      <c r="F122" s="119" t="str">
        <f t="shared" si="12"/>
        <v/>
      </c>
      <c r="G122" s="119" t="str">
        <f t="shared" si="13"/>
        <v/>
      </c>
      <c r="H122" s="119" t="str">
        <f t="shared" si="14"/>
        <v/>
      </c>
      <c r="I122" s="2"/>
    </row>
    <row r="123" spans="1:9" x14ac:dyDescent="0.3">
      <c r="A123" s="10">
        <v>18</v>
      </c>
      <c r="B123" s="57"/>
      <c r="C123" s="57"/>
      <c r="D123" s="51"/>
      <c r="E123" s="119" t="str">
        <f t="shared" si="11"/>
        <v/>
      </c>
      <c r="F123" s="119" t="str">
        <f t="shared" si="12"/>
        <v/>
      </c>
      <c r="G123" s="119" t="str">
        <f t="shared" si="13"/>
        <v/>
      </c>
      <c r="H123" s="119" t="str">
        <f t="shared" si="14"/>
        <v/>
      </c>
      <c r="I123" s="2"/>
    </row>
    <row r="124" spans="1:9" x14ac:dyDescent="0.3">
      <c r="A124" s="10">
        <v>19</v>
      </c>
      <c r="B124" s="57"/>
      <c r="C124" s="57"/>
      <c r="D124" s="51"/>
      <c r="E124" s="119" t="str">
        <f t="shared" si="11"/>
        <v/>
      </c>
      <c r="F124" s="119" t="str">
        <f t="shared" si="12"/>
        <v/>
      </c>
      <c r="G124" s="119" t="str">
        <f t="shared" si="13"/>
        <v/>
      </c>
      <c r="H124" s="119" t="str">
        <f t="shared" si="14"/>
        <v/>
      </c>
      <c r="I124" s="2"/>
    </row>
    <row r="125" spans="1:9" x14ac:dyDescent="0.3">
      <c r="A125" s="10">
        <v>20</v>
      </c>
      <c r="B125" s="57"/>
      <c r="C125" s="57"/>
      <c r="D125" s="51"/>
      <c r="E125" s="119" t="str">
        <f t="shared" si="11"/>
        <v/>
      </c>
      <c r="F125" s="119" t="str">
        <f t="shared" si="12"/>
        <v/>
      </c>
      <c r="G125" s="119" t="str">
        <f t="shared" si="13"/>
        <v/>
      </c>
      <c r="H125" s="119" t="str">
        <f t="shared" si="14"/>
        <v/>
      </c>
      <c r="I125" s="2"/>
    </row>
    <row r="126" spans="1:9" x14ac:dyDescent="0.3">
      <c r="A126" s="10">
        <v>21</v>
      </c>
      <c r="B126" s="57"/>
      <c r="C126" s="57"/>
      <c r="D126" s="51"/>
      <c r="E126" s="119" t="str">
        <f t="shared" si="11"/>
        <v/>
      </c>
      <c r="F126" s="119" t="str">
        <f t="shared" si="12"/>
        <v/>
      </c>
      <c r="G126" s="119" t="str">
        <f t="shared" si="13"/>
        <v/>
      </c>
      <c r="H126" s="119" t="str">
        <f t="shared" si="14"/>
        <v/>
      </c>
      <c r="I126" s="2"/>
    </row>
    <row r="127" spans="1:9" x14ac:dyDescent="0.3">
      <c r="A127" s="10">
        <v>22</v>
      </c>
      <c r="B127" s="57"/>
      <c r="C127" s="57"/>
      <c r="D127" s="51"/>
      <c r="E127" s="119" t="str">
        <f t="shared" si="11"/>
        <v/>
      </c>
      <c r="F127" s="119" t="str">
        <f t="shared" si="12"/>
        <v/>
      </c>
      <c r="G127" s="119" t="str">
        <f t="shared" si="13"/>
        <v/>
      </c>
      <c r="H127" s="119" t="str">
        <f t="shared" si="14"/>
        <v/>
      </c>
      <c r="I127" s="2"/>
    </row>
    <row r="128" spans="1:9" x14ac:dyDescent="0.3">
      <c r="A128" s="10">
        <v>23</v>
      </c>
      <c r="B128" s="57"/>
      <c r="C128" s="57"/>
      <c r="D128" s="51"/>
      <c r="E128" s="119" t="str">
        <f t="shared" si="11"/>
        <v/>
      </c>
      <c r="F128" s="119" t="str">
        <f t="shared" si="12"/>
        <v/>
      </c>
      <c r="G128" s="119" t="str">
        <f t="shared" si="13"/>
        <v/>
      </c>
      <c r="H128" s="119" t="str">
        <f t="shared" si="14"/>
        <v/>
      </c>
      <c r="I128" s="2"/>
    </row>
    <row r="129" spans="1:9" x14ac:dyDescent="0.3">
      <c r="A129" s="10">
        <v>24</v>
      </c>
      <c r="B129" s="57"/>
      <c r="C129" s="57"/>
      <c r="D129" s="51"/>
      <c r="E129" s="119" t="str">
        <f t="shared" si="11"/>
        <v/>
      </c>
      <c r="F129" s="119" t="str">
        <f t="shared" si="12"/>
        <v/>
      </c>
      <c r="G129" s="119" t="str">
        <f t="shared" si="13"/>
        <v/>
      </c>
      <c r="H129" s="119" t="str">
        <f t="shared" si="14"/>
        <v/>
      </c>
      <c r="I129" s="2"/>
    </row>
    <row r="130" spans="1:9" x14ac:dyDescent="0.3">
      <c r="A130" s="10">
        <v>25</v>
      </c>
      <c r="B130" s="57"/>
      <c r="C130" s="57"/>
      <c r="D130" s="51"/>
      <c r="E130" s="119" t="str">
        <f t="shared" si="11"/>
        <v/>
      </c>
      <c r="F130" s="119" t="str">
        <f t="shared" si="12"/>
        <v/>
      </c>
      <c r="G130" s="119" t="str">
        <f t="shared" si="13"/>
        <v/>
      </c>
      <c r="H130" s="119" t="str">
        <f t="shared" si="14"/>
        <v/>
      </c>
      <c r="I130" s="2"/>
    </row>
    <row r="131" spans="1:9" x14ac:dyDescent="0.3">
      <c r="A131" s="10">
        <v>26</v>
      </c>
      <c r="B131" s="57"/>
      <c r="C131" s="57"/>
      <c r="D131" s="51"/>
      <c r="E131" s="119" t="str">
        <f t="shared" si="11"/>
        <v/>
      </c>
      <c r="F131" s="119" t="str">
        <f t="shared" si="12"/>
        <v/>
      </c>
      <c r="G131" s="119" t="str">
        <f t="shared" si="13"/>
        <v/>
      </c>
      <c r="H131" s="119" t="str">
        <f t="shared" si="14"/>
        <v/>
      </c>
      <c r="I131" s="2"/>
    </row>
    <row r="132" spans="1:9" x14ac:dyDescent="0.3">
      <c r="A132" s="10">
        <v>27</v>
      </c>
      <c r="B132" s="57"/>
      <c r="C132" s="57"/>
      <c r="D132" s="51"/>
      <c r="E132" s="119" t="str">
        <f t="shared" si="11"/>
        <v/>
      </c>
      <c r="F132" s="119" t="str">
        <f t="shared" si="12"/>
        <v/>
      </c>
      <c r="G132" s="119" t="str">
        <f t="shared" si="13"/>
        <v/>
      </c>
      <c r="H132" s="119" t="str">
        <f t="shared" si="14"/>
        <v/>
      </c>
      <c r="I132" s="2"/>
    </row>
    <row r="133" spans="1:9" x14ac:dyDescent="0.3">
      <c r="A133" s="10">
        <v>28</v>
      </c>
      <c r="B133" s="57"/>
      <c r="C133" s="57"/>
      <c r="D133" s="51"/>
      <c r="E133" s="119" t="str">
        <f t="shared" si="11"/>
        <v/>
      </c>
      <c r="F133" s="119" t="str">
        <f t="shared" si="12"/>
        <v/>
      </c>
      <c r="G133" s="119" t="str">
        <f t="shared" si="13"/>
        <v/>
      </c>
      <c r="H133" s="119" t="str">
        <f t="shared" si="14"/>
        <v/>
      </c>
      <c r="I133" s="2"/>
    </row>
    <row r="134" spans="1:9" x14ac:dyDescent="0.3">
      <c r="A134" s="10">
        <v>29</v>
      </c>
      <c r="B134" s="57"/>
      <c r="C134" s="57"/>
      <c r="D134" s="51"/>
      <c r="E134" s="119" t="str">
        <f t="shared" si="11"/>
        <v/>
      </c>
      <c r="F134" s="119" t="str">
        <f t="shared" si="12"/>
        <v/>
      </c>
      <c r="G134" s="119" t="str">
        <f t="shared" si="13"/>
        <v/>
      </c>
      <c r="H134" s="119" t="str">
        <f t="shared" si="14"/>
        <v/>
      </c>
      <c r="I134" s="2"/>
    </row>
    <row r="135" spans="1:9" x14ac:dyDescent="0.3">
      <c r="A135" s="10">
        <v>30</v>
      </c>
      <c r="B135" s="57"/>
      <c r="C135" s="57"/>
      <c r="D135" s="51"/>
      <c r="E135" s="119" t="str">
        <f t="shared" si="11"/>
        <v/>
      </c>
      <c r="F135" s="119" t="str">
        <f t="shared" si="12"/>
        <v/>
      </c>
      <c r="G135" s="119" t="str">
        <f t="shared" si="13"/>
        <v/>
      </c>
      <c r="H135" s="119" t="str">
        <f t="shared" si="14"/>
        <v/>
      </c>
      <c r="I135" s="2"/>
    </row>
    <row r="136" spans="1:9" ht="14.4" customHeight="1" x14ac:dyDescent="0.3">
      <c r="A136" s="30"/>
      <c r="B136" s="33"/>
      <c r="D136" s="120"/>
      <c r="E136" s="34">
        <f>SUM(E106:E135)</f>
        <v>0</v>
      </c>
      <c r="F136" s="21">
        <f>SUM(F106:F135)</f>
        <v>0</v>
      </c>
      <c r="G136" s="21">
        <f>SUM(G106:G135)</f>
        <v>0</v>
      </c>
      <c r="H136" s="21">
        <f>SUM(H106:H135)</f>
        <v>0</v>
      </c>
      <c r="I136" s="2"/>
    </row>
    <row r="137" spans="1:9" ht="10.8" customHeight="1" thickBot="1" x14ac:dyDescent="0.35">
      <c r="A137" s="32"/>
      <c r="B137" s="33"/>
      <c r="D137" s="33"/>
      <c r="E137" s="61">
        <f>E136+F136+G136+H136</f>
        <v>0</v>
      </c>
      <c r="F137" s="62"/>
      <c r="G137" s="62"/>
      <c r="H137" s="63"/>
    </row>
    <row r="138" spans="1:9" ht="14.4" customHeight="1" thickBot="1" x14ac:dyDescent="0.35">
      <c r="A138" s="64" t="s">
        <v>40</v>
      </c>
      <c r="B138" s="65"/>
      <c r="C138" s="65"/>
      <c r="D138" s="65"/>
      <c r="E138" s="58">
        <f>IF(E137&gt;1,1,E137)</f>
        <v>0</v>
      </c>
      <c r="F138" s="59"/>
      <c r="G138" s="59"/>
      <c r="H138" s="60"/>
    </row>
    <row r="140" spans="1:9" x14ac:dyDescent="0.3">
      <c r="A140" s="53" t="s">
        <v>41</v>
      </c>
      <c r="B140" s="54"/>
      <c r="C140" s="54"/>
      <c r="D140" s="54"/>
      <c r="E140" s="55"/>
      <c r="F140" s="12" t="s">
        <v>10</v>
      </c>
      <c r="G140" s="13" t="s">
        <v>14</v>
      </c>
    </row>
    <row r="141" spans="1:9" x14ac:dyDescent="0.3">
      <c r="A141" s="10">
        <v>1</v>
      </c>
      <c r="B141" s="89"/>
      <c r="C141" s="114"/>
      <c r="D141" s="114"/>
      <c r="E141" s="90"/>
      <c r="F141" s="24"/>
      <c r="G141" s="22" t="str">
        <f>IF((COUNTIF(F141,"C1"))&gt;0,0.5,IF((COUNTIF(F141,"C2"))&gt;0,1,""))</f>
        <v/>
      </c>
    </row>
    <row r="142" spans="1:9" x14ac:dyDescent="0.3">
      <c r="A142" s="11"/>
      <c r="B142" s="14"/>
      <c r="C142" s="14"/>
      <c r="D142" s="14"/>
      <c r="E142" s="14"/>
      <c r="F142" s="14"/>
      <c r="G142" s="22">
        <f>SUM(G141:G141)</f>
        <v>0</v>
      </c>
    </row>
    <row r="143" spans="1:9" x14ac:dyDescent="0.3">
      <c r="A143" s="111" t="s">
        <v>42</v>
      </c>
      <c r="B143" s="112"/>
      <c r="C143" s="112"/>
      <c r="D143" s="112"/>
      <c r="E143" s="112"/>
      <c r="F143" s="113"/>
      <c r="G143" s="23">
        <f>IF(G142&gt;1,1,G142)</f>
        <v>0</v>
      </c>
    </row>
    <row r="144" spans="1:9" x14ac:dyDescent="0.3">
      <c r="A144" s="49"/>
      <c r="B144" s="50"/>
      <c r="C144" s="50"/>
      <c r="D144" s="50"/>
      <c r="E144" s="48"/>
      <c r="F144" s="48"/>
      <c r="G144" s="48"/>
    </row>
    <row r="145" spans="1:7" x14ac:dyDescent="0.3">
      <c r="A145" s="53" t="s">
        <v>43</v>
      </c>
      <c r="B145" s="54"/>
      <c r="C145" s="54"/>
      <c r="D145" s="54"/>
      <c r="E145" s="54"/>
      <c r="F145" s="54"/>
      <c r="G145" s="13" t="s">
        <v>14</v>
      </c>
    </row>
    <row r="146" spans="1:7" x14ac:dyDescent="0.3">
      <c r="A146" s="10">
        <v>1</v>
      </c>
      <c r="B146" s="89"/>
      <c r="C146" s="114"/>
      <c r="D146" s="114"/>
      <c r="E146" s="114"/>
      <c r="F146" s="90"/>
      <c r="G146" s="22"/>
    </row>
    <row r="147" spans="1:7" x14ac:dyDescent="0.3">
      <c r="A147" s="10">
        <v>2</v>
      </c>
      <c r="B147" s="89"/>
      <c r="C147" s="114"/>
      <c r="D147" s="114"/>
      <c r="E147" s="114"/>
      <c r="F147" s="90"/>
      <c r="G147" s="22"/>
    </row>
    <row r="148" spans="1:7" x14ac:dyDescent="0.3">
      <c r="A148" s="10">
        <v>3</v>
      </c>
      <c r="B148" s="89"/>
      <c r="C148" s="114"/>
      <c r="D148" s="114"/>
      <c r="E148" s="114"/>
      <c r="F148" s="90"/>
      <c r="G148" s="22"/>
    </row>
    <row r="149" spans="1:7" x14ac:dyDescent="0.3">
      <c r="A149" s="10">
        <v>4</v>
      </c>
      <c r="B149" s="89"/>
      <c r="C149" s="114"/>
      <c r="D149" s="114"/>
      <c r="E149" s="114"/>
      <c r="F149" s="90"/>
      <c r="G149" s="22"/>
    </row>
    <row r="150" spans="1:7" x14ac:dyDescent="0.3">
      <c r="A150" s="10">
        <v>5</v>
      </c>
      <c r="B150" s="89"/>
      <c r="C150" s="114"/>
      <c r="D150" s="114"/>
      <c r="E150" s="114"/>
      <c r="F150" s="90"/>
      <c r="G150" s="22"/>
    </row>
    <row r="151" spans="1:7" x14ac:dyDescent="0.3">
      <c r="A151" s="10">
        <v>6</v>
      </c>
      <c r="B151" s="89"/>
      <c r="C151" s="114"/>
      <c r="D151" s="114"/>
      <c r="E151" s="114"/>
      <c r="F151" s="90"/>
      <c r="G151" s="22"/>
    </row>
    <row r="152" spans="1:7" x14ac:dyDescent="0.3">
      <c r="A152" s="10">
        <v>7</v>
      </c>
      <c r="B152" s="89"/>
      <c r="C152" s="114"/>
      <c r="D152" s="114"/>
      <c r="E152" s="114"/>
      <c r="F152" s="90"/>
      <c r="G152" s="22"/>
    </row>
    <row r="153" spans="1:7" x14ac:dyDescent="0.3">
      <c r="A153" s="10">
        <v>8</v>
      </c>
      <c r="B153" s="35"/>
      <c r="C153" s="36"/>
      <c r="D153" s="36"/>
      <c r="E153" s="36"/>
      <c r="F153" s="37"/>
      <c r="G153" s="22"/>
    </row>
    <row r="154" spans="1:7" x14ac:dyDescent="0.3">
      <c r="A154" s="10">
        <v>9</v>
      </c>
      <c r="B154" s="35"/>
      <c r="C154" s="36"/>
      <c r="D154" s="36"/>
      <c r="E154" s="36"/>
      <c r="F154" s="37"/>
      <c r="G154" s="22"/>
    </row>
    <row r="155" spans="1:7" x14ac:dyDescent="0.3">
      <c r="A155" s="10">
        <v>10</v>
      </c>
      <c r="B155" s="35"/>
      <c r="C155" s="36"/>
      <c r="D155" s="36"/>
      <c r="E155" s="36"/>
      <c r="F155" s="37"/>
      <c r="G155" s="22"/>
    </row>
    <row r="156" spans="1:7" x14ac:dyDescent="0.3">
      <c r="A156" s="10">
        <v>11</v>
      </c>
      <c r="B156" s="35"/>
      <c r="C156" s="36"/>
      <c r="D156" s="36"/>
      <c r="E156" s="36"/>
      <c r="F156" s="37"/>
      <c r="G156" s="22"/>
    </row>
    <row r="157" spans="1:7" x14ac:dyDescent="0.3">
      <c r="A157" s="10">
        <v>12</v>
      </c>
      <c r="B157" s="35"/>
      <c r="C157" s="36"/>
      <c r="D157" s="36"/>
      <c r="E157" s="36"/>
      <c r="F157" s="37"/>
      <c r="G157" s="22"/>
    </row>
    <row r="158" spans="1:7" x14ac:dyDescent="0.3">
      <c r="A158" s="10">
        <v>13</v>
      </c>
      <c r="B158" s="35"/>
      <c r="C158" s="36"/>
      <c r="D158" s="36"/>
      <c r="E158" s="36"/>
      <c r="F158" s="37"/>
      <c r="G158" s="22"/>
    </row>
    <row r="159" spans="1:7" x14ac:dyDescent="0.3">
      <c r="A159" s="10">
        <v>14</v>
      </c>
      <c r="B159" s="89"/>
      <c r="C159" s="114"/>
      <c r="D159" s="114"/>
      <c r="E159" s="114"/>
      <c r="F159" s="90"/>
      <c r="G159" s="22"/>
    </row>
    <row r="160" spans="1:7" x14ac:dyDescent="0.3">
      <c r="A160" s="10">
        <v>15</v>
      </c>
      <c r="B160" s="36"/>
      <c r="C160" s="36"/>
      <c r="D160" s="36"/>
      <c r="E160" s="36"/>
      <c r="F160" s="36"/>
      <c r="G160" s="22"/>
    </row>
    <row r="161" spans="1:7" ht="9.6" customHeight="1" x14ac:dyDescent="0.3">
      <c r="A161" s="11"/>
      <c r="B161" s="16"/>
      <c r="C161" s="16"/>
      <c r="D161" s="16"/>
      <c r="E161" s="16"/>
      <c r="F161" s="16" t="s">
        <v>28</v>
      </c>
      <c r="G161" s="28">
        <f>SUM(G146:G159)</f>
        <v>0</v>
      </c>
    </row>
    <row r="162" spans="1:7" x14ac:dyDescent="0.3">
      <c r="A162" s="111" t="s">
        <v>25</v>
      </c>
      <c r="B162" s="112"/>
      <c r="C162" s="112"/>
      <c r="D162" s="112"/>
      <c r="E162" s="112"/>
      <c r="F162" s="113"/>
      <c r="G162" s="23">
        <f>IF(G161&gt;0.5,0.5,G161)</f>
        <v>0</v>
      </c>
    </row>
    <row r="164" spans="1:7" ht="16.2" thickBot="1" x14ac:dyDescent="0.35">
      <c r="B164" s="74" t="s">
        <v>28</v>
      </c>
      <c r="C164" s="75"/>
      <c r="D164" s="75"/>
      <c r="E164" s="75"/>
      <c r="F164" s="75"/>
      <c r="G164" s="56">
        <f>F56+G64+E102+E138+G143+G162</f>
        <v>0</v>
      </c>
    </row>
    <row r="165" spans="1:7" ht="18.600000000000001" thickBot="1" x14ac:dyDescent="0.35">
      <c r="B165" s="76" t="s">
        <v>46</v>
      </c>
      <c r="C165" s="77"/>
      <c r="D165" s="77"/>
      <c r="E165" s="77"/>
      <c r="F165" s="78"/>
      <c r="G165" s="25">
        <f>IF(G164&gt;12,12,G164)</f>
        <v>0</v>
      </c>
    </row>
  </sheetData>
  <sheetProtection algorithmName="SHA-512" hashValue="7B0us+/N9zNm1wEn6abQ7IM48ufbMLNLCgRZhyTVXbyKBQJNmm8lYBkTeJA1UG+iUeDXR7ysJBj7PQlde+v9tw==" saltValue="g84Tr3wPfswwKzCyafg1jg==" spinCount="100000" sheet="1" objects="1" scenarios="1"/>
  <mergeCells count="128">
    <mergeCell ref="B150:F150"/>
    <mergeCell ref="B151:F151"/>
    <mergeCell ref="B152:F152"/>
    <mergeCell ref="B159:F159"/>
    <mergeCell ref="A64:F64"/>
    <mergeCell ref="B83:C83"/>
    <mergeCell ref="B84:C84"/>
    <mergeCell ref="B85:C85"/>
    <mergeCell ref="B86:C86"/>
    <mergeCell ref="B87:C87"/>
    <mergeCell ref="B88:C88"/>
    <mergeCell ref="B89:C89"/>
    <mergeCell ref="B90:C9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8:B8"/>
    <mergeCell ref="C8:D8"/>
    <mergeCell ref="E8:F8"/>
    <mergeCell ref="A4:F4"/>
    <mergeCell ref="A5:F5"/>
    <mergeCell ref="A7:B7"/>
    <mergeCell ref="C7:D7"/>
    <mergeCell ref="E7:F7"/>
    <mergeCell ref="A40:E40"/>
    <mergeCell ref="A27:F27"/>
    <mergeCell ref="B39:E39"/>
    <mergeCell ref="B32:C32"/>
    <mergeCell ref="B33:C33"/>
    <mergeCell ref="B34:C34"/>
    <mergeCell ref="B35:C35"/>
    <mergeCell ref="B36:C36"/>
    <mergeCell ref="B37:C37"/>
    <mergeCell ref="B38:C38"/>
    <mergeCell ref="A9:F9"/>
    <mergeCell ref="A11:F11"/>
    <mergeCell ref="A12:F12"/>
    <mergeCell ref="A25:E25"/>
    <mergeCell ref="B24:E24"/>
    <mergeCell ref="B13:C13"/>
    <mergeCell ref="B54:E54"/>
    <mergeCell ref="D56:E56"/>
    <mergeCell ref="E63:F63"/>
    <mergeCell ref="B28:C28"/>
    <mergeCell ref="B29:C29"/>
    <mergeCell ref="B30:C30"/>
    <mergeCell ref="B31:C31"/>
    <mergeCell ref="B23:C23"/>
    <mergeCell ref="A42:F42"/>
    <mergeCell ref="A55:E55"/>
    <mergeCell ref="B164:F164"/>
    <mergeCell ref="B165:F165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91:C91"/>
    <mergeCell ref="A162:F162"/>
    <mergeCell ref="A143:F143"/>
    <mergeCell ref="B141:E141"/>
    <mergeCell ref="B146:F146"/>
    <mergeCell ref="B147:F147"/>
    <mergeCell ref="B148:F148"/>
    <mergeCell ref="B149:F149"/>
    <mergeCell ref="A68:H68"/>
    <mergeCell ref="A67:H67"/>
    <mergeCell ref="A104:H104"/>
    <mergeCell ref="B105:C105"/>
    <mergeCell ref="B106:C106"/>
    <mergeCell ref="B97:C97"/>
    <mergeCell ref="B98:C98"/>
    <mergeCell ref="B99:C99"/>
    <mergeCell ref="E101:H101"/>
    <mergeCell ref="E102:H102"/>
    <mergeCell ref="A102:D102"/>
    <mergeCell ref="B92:C92"/>
    <mergeCell ref="B93:C93"/>
    <mergeCell ref="B94:C94"/>
    <mergeCell ref="B95:C95"/>
    <mergeCell ref="B96:C96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22:C122"/>
    <mergeCell ref="B123:C123"/>
    <mergeCell ref="B124:C124"/>
    <mergeCell ref="B125:C125"/>
    <mergeCell ref="B126:C126"/>
    <mergeCell ref="B117:C117"/>
    <mergeCell ref="B118:C118"/>
    <mergeCell ref="B119:C119"/>
    <mergeCell ref="B120:C120"/>
    <mergeCell ref="B121:C121"/>
    <mergeCell ref="B132:C132"/>
    <mergeCell ref="B133:C133"/>
    <mergeCell ref="B134:C134"/>
    <mergeCell ref="B135:C135"/>
    <mergeCell ref="E138:H138"/>
    <mergeCell ref="E137:H137"/>
    <mergeCell ref="A138:D138"/>
    <mergeCell ref="B127:C127"/>
    <mergeCell ref="B128:C128"/>
    <mergeCell ref="B129:C129"/>
    <mergeCell ref="B130:C130"/>
    <mergeCell ref="B131:C131"/>
  </mergeCells>
  <dataValidations count="2">
    <dataValidation type="list" allowBlank="1" showInputMessage="1" showErrorMessage="1" sqref="F60:F62" xr:uid="{00000000-0002-0000-0000-000000000000}">
      <formula1>$H$44:$H$46</formula1>
    </dataValidation>
    <dataValidation type="list" allowBlank="1" showInputMessage="1" showErrorMessage="1" sqref="F141" xr:uid="{00000000-0002-0000-0000-000001000000}">
      <formula1>$H$48:$H$49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MÈRITS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2023-05-04T06:10:56Z</dcterms:modified>
</cp:coreProperties>
</file>